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u.czerkawska\Desktop\"/>
    </mc:Choice>
  </mc:AlternateContent>
  <bookViews>
    <workbookView xWindow="0" yWindow="0" windowWidth="17790" windowHeight="9720" tabRatio="500"/>
  </bookViews>
  <sheets>
    <sheet name="Arkusz1" sheetId="1" r:id="rId1"/>
  </sheets>
  <calcPr calcId="152511" iterateDelta="1E-4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76" i="1" l="1"/>
  <c r="G76" i="1"/>
  <c r="F76" i="1"/>
  <c r="E76" i="1"/>
  <c r="E79" i="1"/>
  <c r="F79" i="1"/>
  <c r="G79" i="1"/>
  <c r="H79" i="1"/>
  <c r="F90" i="1" l="1"/>
  <c r="G90" i="1"/>
  <c r="H90" i="1"/>
  <c r="E90" i="1"/>
  <c r="H83" i="1"/>
  <c r="G83" i="1"/>
  <c r="F83" i="1"/>
  <c r="E83" i="1"/>
  <c r="H110" i="1"/>
  <c r="G110" i="1"/>
  <c r="F110" i="1"/>
  <c r="E110" i="1"/>
  <c r="F112" i="1"/>
  <c r="G112" i="1"/>
  <c r="H112" i="1"/>
  <c r="E112" i="1"/>
  <c r="F100" i="1"/>
  <c r="H100" i="1" l="1"/>
  <c r="E100" i="1"/>
  <c r="H86" i="1"/>
  <c r="G86" i="1"/>
  <c r="F86" i="1"/>
  <c r="E86" i="1"/>
  <c r="H74" i="1"/>
  <c r="G74" i="1"/>
  <c r="F74" i="1"/>
  <c r="E74" i="1"/>
  <c r="H72" i="1"/>
  <c r="G72" i="1"/>
  <c r="F72" i="1"/>
  <c r="E72" i="1"/>
  <c r="H47" i="1"/>
  <c r="G47" i="1"/>
  <c r="F47" i="1"/>
  <c r="E47" i="1"/>
  <c r="H45" i="1"/>
  <c r="G45" i="1"/>
  <c r="F45" i="1"/>
  <c r="E45" i="1"/>
  <c r="H42" i="1"/>
  <c r="G42" i="1"/>
  <c r="F42" i="1"/>
  <c r="E42" i="1"/>
  <c r="H38" i="1"/>
  <c r="F38" i="1"/>
  <c r="E38" i="1"/>
  <c r="H11" i="1"/>
  <c r="G11" i="1"/>
  <c r="F11" i="1"/>
  <c r="E11" i="1"/>
  <c r="F113" i="1" l="1"/>
  <c r="H113" i="1"/>
  <c r="E113" i="1"/>
  <c r="G38" i="1"/>
  <c r="G113" i="1" s="1"/>
  <c r="G100" i="1"/>
</calcChain>
</file>

<file path=xl/sharedStrings.xml><?xml version="1.0" encoding="utf-8"?>
<sst xmlns="http://schemas.openxmlformats.org/spreadsheetml/2006/main" count="121" uniqueCount="107">
  <si>
    <t>L.p.</t>
  </si>
  <si>
    <t>Linia</t>
  </si>
  <si>
    <t>Długość linii</t>
  </si>
  <si>
    <t>Planowana wielkość pracy eksploatacyjnej wyrażonej w wozokilometrach</t>
  </si>
  <si>
    <t>Planowana kwota dopłaty na danej linii komunikacyjnej</t>
  </si>
  <si>
    <t>Planowany udział własny organizatora w wys. nie mniejszej niż 10% kwoty deficytu linii komunikacyjnej</t>
  </si>
  <si>
    <t>SUMA:</t>
  </si>
  <si>
    <t>Powiat Kłodzki</t>
  </si>
  <si>
    <t>Powiat Polkowicki</t>
  </si>
  <si>
    <t>Powiat Górowski</t>
  </si>
  <si>
    <t>Jemielno-Osłowice-Wąsosz</t>
  </si>
  <si>
    <t>Piotrowice Małe-Lubiel-Wąsosz</t>
  </si>
  <si>
    <t>Powiat Lwówecki</t>
  </si>
  <si>
    <t>Powiat Bolesławiecki</t>
  </si>
  <si>
    <t>160073-BOLESŁAWIEC - WILCZY LAS P/KRUSZYN ORZECHOWA,TOMASZÓW BOL,SZCZYTNICA OSIEDLE</t>
  </si>
  <si>
    <t>160074-BOLESŁAWIEC- SZCZYTNICA P/WARTA BOLESŁAWIECKA</t>
  </si>
  <si>
    <t>160096 - BOLESŁAWIEC - JURKÓW P/IWINY OSIEDLE,LUBKÓW SKLEP</t>
  </si>
  <si>
    <t>160066 - BOLESŁAWIEC - PASTERNIK P/OSŁA KOLONIA,GROMADKA CENTRUM</t>
  </si>
  <si>
    <t>160067-BOLESŁAWIEC-BOLESŁAWIEC P/OSŁA KOLONIA,GROMADKA CENTRUM</t>
  </si>
  <si>
    <t>160068-BOLESŁAWIEC-MODŁA NR 3 P/OSŁA KOLONIA ,GROMADKA CENTRUM</t>
  </si>
  <si>
    <t>160069-BOLESŁAWIEC-PASTERNIK P/OSŁA KOLONIA,GROMDKA,MOTYLE</t>
  </si>
  <si>
    <t>160028-BOLESŁAWIEC - ŚWIĘTOSZÓW P/KLICZKÓW , ŁAWSZOWA</t>
  </si>
  <si>
    <t>160088- BOLESŁAWIEC-POŚWIĘTNE P/KLICZKÓW,PAROWA</t>
  </si>
  <si>
    <t>160158 - ŻELISZÓW,SZKOLA - BOLESŁAWIEC  P/ZELISZÓW 3, SKRZ, STARE JAROSZOWICE SWIETLICA,SUSZKI SKLEP</t>
  </si>
  <si>
    <t xml:space="preserve">160161- BOLESŁAWIEC - BOLESŁAWIEC  P/ŁAZISKA,KRUSZYN 2  </t>
  </si>
  <si>
    <t>160164 - BOLESŁAWIEC - BOLESŁAWIEC P/ŻELISZÓW 3, SUSZKI SKLEP</t>
  </si>
  <si>
    <t>160166 - BOLESŁAWIEC - BOLESŁAWIEC P/OTOK 2,SKRZ, KOL.PIETRUSZKA</t>
  </si>
  <si>
    <t>160168 -  BOLESŁAWIEC - BOLESŁAWIEC P/ MIERZWIN , NOWA</t>
  </si>
  <si>
    <t>160169 - BOLESŁAWIEC - BOLESŁAWIEC P OCICE , NOWA</t>
  </si>
  <si>
    <t>160172 - BOLESŁAWIEC -KOZŁÓW P/TRZEBIEŃ I - LESNA</t>
  </si>
  <si>
    <t>160173 - BOLESŁAWIEC - KOZŁÓW P/DĄBROWA BOLESŁAWIECKA</t>
  </si>
  <si>
    <t>160177 - BOLESŁAWIEC - BOLESŁAWIEC P/ DOBRA , MIERZWIN WIEŚ</t>
  </si>
  <si>
    <t>160182 - BOLESŁAWIEC - BOLESŁAWIEC P/KRASNIK DOLNY , DABROWA BOLESŁAWIECKA , KREPNICA,</t>
  </si>
  <si>
    <t xml:space="preserve"> 160183 - BOLESŁAWIEC - KOZŁÓW  P/KREPNICA , PARKOSZÓW</t>
  </si>
  <si>
    <t>160184 - BOLESŁAWIEC - GOLNICE MAŁE</t>
  </si>
  <si>
    <t>160186 - BOLESŁAWIEC - BOLESŁAWIEC P/KRUSZYN ORZECHOWA , LIPIANY</t>
  </si>
  <si>
    <t>Gmina Wińsko</t>
  </si>
  <si>
    <t>Gmina Kostomłoty</t>
  </si>
  <si>
    <t>G1</t>
  </si>
  <si>
    <t>Gmina Dobroszyce</t>
  </si>
  <si>
    <t>Gmina Środa Śląska</t>
  </si>
  <si>
    <t>Linia nr 3</t>
  </si>
  <si>
    <t>Linia nr 6</t>
  </si>
  <si>
    <t>Linia nr 7A</t>
  </si>
  <si>
    <t>Linia nr 7B</t>
  </si>
  <si>
    <t>Powiat Średzki</t>
  </si>
  <si>
    <t>Gmina Wąsosz</t>
  </si>
  <si>
    <t>Gmina Bierutów</t>
  </si>
  <si>
    <t>Gmina Przeworno</t>
  </si>
  <si>
    <t>Kłodzko - Karłów p. Kudowa - Zdrój</t>
  </si>
  <si>
    <t>Kłodzko - Sokolec p. Bożków, Koszyn, Ludwikowice Kłodzkie</t>
  </si>
  <si>
    <t>Bystrzyca Kł. - Kłodzko p. Polanica - Zdrój</t>
  </si>
  <si>
    <t>Polanica Zdr. - Bystrzyca Kł. p. Stara Łomnica</t>
  </si>
  <si>
    <t>Kłodzko - Jaszkowa Górna p. Jaszkowa Dolna</t>
  </si>
  <si>
    <t>Kłodzko - Wojbórz p. Ławica, Podtynie</t>
  </si>
  <si>
    <t>Kłodzko - Stronie Śl. p. Ołdrzychowice Kł.</t>
  </si>
  <si>
    <t>Kłodzko - Krosnowice p. Krosnowice, Nowe Osiedle</t>
  </si>
  <si>
    <t>Kłodzko - Kudowa Zdr. p. Duszniki Zdr.</t>
  </si>
  <si>
    <t>Kłodzko - Sienna p. Stronie Śl.</t>
  </si>
  <si>
    <t>Kłodzko - Międyzlesie p. Długopole, Goworów, Michałowice, Gajnik</t>
  </si>
  <si>
    <t>Kłodzko - Polanica Zdr., szpital p. Stary Wielisław</t>
  </si>
  <si>
    <t>Kłodzko - Międyzgórze p. Domaszków, Długopole Zdr., Bystrzyca Kł., Mielnik</t>
  </si>
  <si>
    <t>Kłodzko - Nowa Ruda p. Nowa Ruda Słupiec</t>
  </si>
  <si>
    <t>Kłodzko - Nowa Ruda p. Ścinawka Średnia</t>
  </si>
  <si>
    <t>Kłodzko - Szczytna p. Stary Wielisław</t>
  </si>
  <si>
    <t>Kłodzko - Duszniki Zdr. p. Szalejów Dolny, syntetyka</t>
  </si>
  <si>
    <t>Kłodzko - Bolesławów p. Konradów, Stara Morawa</t>
  </si>
  <si>
    <t>Kłodzko - Bielice p. Stronie Śl.</t>
  </si>
  <si>
    <t>Kłodzko - Wojciechowice p. Kłodzko, GTK</t>
  </si>
  <si>
    <t>Kłodzko - Jodłów p. Goworów, Michałowice, Gajnik</t>
  </si>
  <si>
    <t>Kłodzko - Starków p. Krosnowice</t>
  </si>
  <si>
    <t>Nowa Ruda - Radków p. Wambierzyce</t>
  </si>
  <si>
    <t>Polanica Górna - Kłodzko p. Wolany, Chocieszów</t>
  </si>
  <si>
    <t>Kłodzko - Piszkowice p. Bierkowice</t>
  </si>
  <si>
    <t>Kłodzko - Niwa p. Chocieszów</t>
  </si>
  <si>
    <t>Gmina Kąty Wrocławskie</t>
  </si>
  <si>
    <t>Gmina Udanin</t>
  </si>
  <si>
    <t>G1 Udanin-Lusina-Strzegom</t>
  </si>
  <si>
    <t>Linia nr 4</t>
  </si>
  <si>
    <t>Linia nr 8</t>
  </si>
  <si>
    <t>Linia nr 9</t>
  </si>
  <si>
    <t>Linia nr 10A</t>
  </si>
  <si>
    <t>Linia nr 10B</t>
  </si>
  <si>
    <t>linia 181 Nowosiedlice - Malerzów</t>
  </si>
  <si>
    <t>linia 641 Nowosiedlice - Dobra</t>
  </si>
  <si>
    <t>linia nr  1 - Jemielna- Bierutów</t>
  </si>
  <si>
    <t>linia nr 2 -  Zawidowice- Bierutów</t>
  </si>
  <si>
    <t>linia nr 3 Solniki Wielkie- Bierutów</t>
  </si>
  <si>
    <t>G4</t>
  </si>
  <si>
    <t>Moczydlnica Klasztorna-Orzeszków-Krzelów-Wińsko</t>
  </si>
  <si>
    <t>Gryfów Śl. - Ubocze - Rząsiny - Wolbromów - Lwówek Śl.</t>
  </si>
  <si>
    <t>Przeworno- Dzierzkowa- Ostrężna-Dobroszów-Pogroda- Romanów-Miłocice- Samrowiczki- Przeworno</t>
  </si>
  <si>
    <t>Przeworno- Kamków- Rożnów- Strużyna- Przeworno</t>
  </si>
  <si>
    <t>Przeworno- Cierpice- Sarby- Cierpice- Przeworno</t>
  </si>
  <si>
    <t>Gaworzyce- Polkowice przez Radwanice</t>
  </si>
  <si>
    <t>Polkowice-Gaworzyce przez Radwanice (Dalków)</t>
  </si>
  <si>
    <t>Przemków- Polkowice</t>
  </si>
  <si>
    <t>P1 Środa Śląska- Miękinia- Środa Śląska</t>
  </si>
  <si>
    <t>P2 Damianowo- Ujazd Górny- Środa Śląska</t>
  </si>
  <si>
    <t>P3 Lusina- Łagiewniki Średzkie- Środa Śląska</t>
  </si>
  <si>
    <t>P4 Chełm- Malczyce- Środa Śląska</t>
  </si>
  <si>
    <t>P5 Wichrów- Kostomłoty- Środa Śląska</t>
  </si>
  <si>
    <t xml:space="preserve">160104-BOLESŁAWIEC-MODŁA NR 3 P/KRZYŻOWA </t>
  </si>
  <si>
    <t>160024-BOLESŁAWIEC - GOŚCISZÓW ,SKRZ. P/NOWOGRODZIEC,UL.KRÓTKA/MICKIEWICZA</t>
  </si>
  <si>
    <t>RAZEM:</t>
  </si>
  <si>
    <t xml:space="preserve">Lista linii komunikacyjnych objętych dopłatą w 2020 roku w ramach Funduszu rozwoju przewozów autobusowych o charakterze użyteczności publicznej </t>
  </si>
  <si>
    <t>Organizator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</si>
</sst>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9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4"/>
      <color rgb="FF000000"/>
      <name val="Calibri"/>
      <family val="2"/>
      <charset val="238"/>
    </font>
    <font>
      <sz val="12"/>
      <color rgb="FF00000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81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" xfId="0" applyBorder="1"/>
    <xf numFmtId="0" fontId="0" fillId="0" borderId="1" xfId="0" applyFont="1" applyBorder="1" applyAlignment="1">
      <alignment horizontal="center" vertical="center" wrapText="1"/>
    </xf>
    <xf numFmtId="2" fontId="0" fillId="0" borderId="1" xfId="0" applyNumberFormat="1" applyBorder="1" applyAlignment="1">
      <alignment horizontal="right" vertical="center" wrapText="1"/>
    </xf>
    <xf numFmtId="4" fontId="0" fillId="0" borderId="1" xfId="0" applyNumberFormat="1" applyBorder="1" applyAlignment="1">
      <alignment horizontal="right" vertical="center" wrapText="1"/>
    </xf>
    <xf numFmtId="4" fontId="1" fillId="0" borderId="1" xfId="0" applyNumberFormat="1" applyFont="1" applyBorder="1" applyAlignment="1">
      <alignment horizontal="right" vertical="center" wrapText="1"/>
    </xf>
    <xf numFmtId="4" fontId="1" fillId="0" borderId="1" xfId="0" applyNumberFormat="1" applyFont="1" applyBorder="1"/>
    <xf numFmtId="4" fontId="0" fillId="0" borderId="1" xfId="0" applyNumberFormat="1" applyBorder="1" applyAlignment="1">
      <alignment vertical="center"/>
    </xf>
    <xf numFmtId="0" fontId="0" fillId="0" borderId="1" xfId="0" applyFont="1" applyBorder="1" applyAlignment="1">
      <alignment wrapText="1"/>
    </xf>
    <xf numFmtId="0" fontId="2" fillId="0" borderId="4" xfId="0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right" vertical="center" wrapText="1"/>
    </xf>
    <xf numFmtId="4" fontId="3" fillId="0" borderId="1" xfId="0" applyNumberFormat="1" applyFont="1" applyBorder="1" applyAlignment="1">
      <alignment horizontal="right" vertical="center" wrapText="1"/>
    </xf>
    <xf numFmtId="0" fontId="2" fillId="2" borderId="5" xfId="0" applyFont="1" applyFill="1" applyBorder="1" applyAlignment="1">
      <alignment horizontal="center" vertical="center" wrapText="1"/>
    </xf>
    <xf numFmtId="4" fontId="2" fillId="2" borderId="7" xfId="0" applyNumberFormat="1" applyFont="1" applyFill="1" applyBorder="1" applyAlignment="1">
      <alignment horizontal="right" vertical="center" wrapText="1"/>
    </xf>
    <xf numFmtId="4" fontId="2" fillId="2" borderId="6" xfId="0" applyNumberFormat="1" applyFont="1" applyFill="1" applyBorder="1" applyAlignment="1">
      <alignment horizontal="right" vertical="center" wrapText="1"/>
    </xf>
    <xf numFmtId="4" fontId="0" fillId="0" borderId="6" xfId="0" applyNumberFormat="1" applyBorder="1" applyAlignment="1">
      <alignment horizontal="right" vertical="center"/>
    </xf>
    <xf numFmtId="0" fontId="2" fillId="2" borderId="8" xfId="0" applyFont="1" applyFill="1" applyBorder="1" applyAlignment="1">
      <alignment horizontal="center" vertical="center" wrapText="1"/>
    </xf>
    <xf numFmtId="4" fontId="2" fillId="2" borderId="9" xfId="0" applyNumberFormat="1" applyFont="1" applyFill="1" applyBorder="1" applyAlignment="1">
      <alignment horizontal="right" vertical="center" wrapText="1"/>
    </xf>
    <xf numFmtId="4" fontId="2" fillId="2" borderId="3" xfId="0" applyNumberFormat="1" applyFont="1" applyFill="1" applyBorder="1" applyAlignment="1">
      <alignment horizontal="right" vertical="center" wrapText="1"/>
    </xf>
    <xf numFmtId="4" fontId="0" fillId="0" borderId="3" xfId="0" applyNumberFormat="1" applyBorder="1" applyAlignment="1">
      <alignment horizontal="right" vertical="center"/>
    </xf>
    <xf numFmtId="0" fontId="2" fillId="2" borderId="4" xfId="0" applyFont="1" applyFill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horizontal="right" vertical="center" wrapText="1"/>
    </xf>
    <xf numFmtId="4" fontId="2" fillId="2" borderId="1" xfId="0" applyNumberFormat="1" applyFont="1" applyFill="1" applyBorder="1" applyAlignment="1">
      <alignment horizontal="right" vertical="center" wrapText="1"/>
    </xf>
    <xf numFmtId="4" fontId="0" fillId="0" borderId="1" xfId="0" applyNumberFormat="1" applyBorder="1" applyAlignment="1">
      <alignment horizontal="right" vertical="center"/>
    </xf>
    <xf numFmtId="4" fontId="0" fillId="0" borderId="5" xfId="0" applyNumberFormat="1" applyBorder="1" applyAlignment="1">
      <alignment horizontal="right" vertical="center"/>
    </xf>
    <xf numFmtId="4" fontId="2" fillId="2" borderId="8" xfId="0" applyNumberFormat="1" applyFont="1" applyFill="1" applyBorder="1" applyAlignment="1">
      <alignment horizontal="right" vertical="center" wrapText="1"/>
    </xf>
    <xf numFmtId="4" fontId="0" fillId="0" borderId="8" xfId="0" applyNumberFormat="1" applyBorder="1" applyAlignment="1">
      <alignment horizontal="right" vertical="center"/>
    </xf>
    <xf numFmtId="4" fontId="2" fillId="2" borderId="4" xfId="0" applyNumberFormat="1" applyFont="1" applyFill="1" applyBorder="1" applyAlignment="1">
      <alignment horizontal="right" vertical="center" wrapText="1"/>
    </xf>
    <xf numFmtId="4" fontId="0" fillId="0" borderId="4" xfId="0" applyNumberFormat="1" applyBorder="1" applyAlignment="1">
      <alignment horizontal="right" vertical="center"/>
    </xf>
    <xf numFmtId="4" fontId="0" fillId="0" borderId="1" xfId="0" applyNumberFormat="1" applyBorder="1"/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4" fontId="0" fillId="0" borderId="1" xfId="0" applyNumberFormat="1" applyFont="1" applyBorder="1"/>
    <xf numFmtId="4" fontId="4" fillId="0" borderId="1" xfId="0" applyNumberFormat="1" applyFont="1" applyBorder="1"/>
    <xf numFmtId="4" fontId="0" fillId="0" borderId="1" xfId="0" applyNumberFormat="1" applyFill="1" applyBorder="1"/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4" fontId="1" fillId="0" borderId="1" xfId="0" applyNumberFormat="1" applyFont="1" applyFill="1" applyBorder="1"/>
    <xf numFmtId="0" fontId="0" fillId="0" borderId="11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0" fillId="0" borderId="11" xfId="0" applyBorder="1"/>
    <xf numFmtId="0" fontId="0" fillId="0" borderId="1" xfId="0" applyFont="1" applyFill="1" applyBorder="1" applyAlignment="1">
      <alignment horizontal="center"/>
    </xf>
    <xf numFmtId="4" fontId="0" fillId="0" borderId="1" xfId="0" applyNumberFormat="1" applyFont="1" applyFill="1" applyBorder="1"/>
    <xf numFmtId="0" fontId="0" fillId="0" borderId="1" xfId="0" applyFont="1" applyBorder="1" applyAlignment="1">
      <alignment horizont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right"/>
    </xf>
    <xf numFmtId="0" fontId="0" fillId="0" borderId="1" xfId="0" applyFont="1" applyBorder="1" applyAlignment="1">
      <alignment horizontal="right"/>
    </xf>
    <xf numFmtId="0" fontId="0" fillId="0" borderId="1" xfId="0" applyFont="1" applyFill="1" applyBorder="1" applyAlignment="1">
      <alignment horizontal="right"/>
    </xf>
    <xf numFmtId="4" fontId="2" fillId="2" borderId="6" xfId="0" applyNumberFormat="1" applyFont="1" applyFill="1" applyBorder="1" applyAlignment="1">
      <alignment horizontal="right" vertical="center"/>
    </xf>
    <xf numFmtId="4" fontId="2" fillId="2" borderId="3" xfId="0" applyNumberFormat="1" applyFont="1" applyFill="1" applyBorder="1" applyAlignment="1">
      <alignment horizontal="right" vertical="center"/>
    </xf>
    <xf numFmtId="4" fontId="2" fillId="2" borderId="1" xfId="0" applyNumberFormat="1" applyFont="1" applyFill="1" applyBorder="1" applyAlignment="1">
      <alignment horizontal="right" vertical="center"/>
    </xf>
    <xf numFmtId="4" fontId="2" fillId="2" borderId="5" xfId="0" applyNumberFormat="1" applyFont="1" applyFill="1" applyBorder="1" applyAlignment="1">
      <alignment horizontal="right" vertical="center"/>
    </xf>
    <xf numFmtId="4" fontId="2" fillId="2" borderId="8" xfId="0" applyNumberFormat="1" applyFont="1" applyFill="1" applyBorder="1" applyAlignment="1">
      <alignment horizontal="right" vertical="center"/>
    </xf>
    <xf numFmtId="4" fontId="2" fillId="2" borderId="4" xfId="0" applyNumberFormat="1" applyFont="1" applyFill="1" applyBorder="1" applyAlignment="1">
      <alignment horizontal="right" vertical="center"/>
    </xf>
    <xf numFmtId="0" fontId="1" fillId="0" borderId="1" xfId="0" applyFont="1" applyBorder="1" applyAlignment="1">
      <alignment horizontal="center"/>
    </xf>
    <xf numFmtId="0" fontId="1" fillId="3" borderId="11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0" xfId="0" applyFont="1" applyAlignment="1">
      <alignment horizontal="center" wrapText="1"/>
    </xf>
    <xf numFmtId="0" fontId="0" fillId="0" borderId="12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3" borderId="3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ED1C24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58220"/>
      <rgbColor rgb="FFEF413D"/>
      <rgbColor rgb="FF666699"/>
      <rgbColor rgb="FF969696"/>
      <rgbColor rgb="FF003366"/>
      <rgbColor rgb="FF339966"/>
      <rgbColor rgb="FF111111"/>
      <rgbColor rgb="FF333300"/>
      <rgbColor rgb="FF993300"/>
      <rgbColor rgb="FF993366"/>
      <rgbColor rgb="FF491D74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14"/>
  <sheetViews>
    <sheetView tabSelected="1" zoomScaleNormal="100" workbookViewId="0">
      <selection activeCell="I4" sqref="I4"/>
    </sheetView>
  </sheetViews>
  <sheetFormatPr defaultRowHeight="15" x14ac:dyDescent="0.25"/>
  <cols>
    <col min="1" max="2" width="8.7109375" customWidth="1"/>
    <col min="3" max="3" width="15.28515625" customWidth="1"/>
    <col min="4" max="4" width="18.140625" customWidth="1"/>
    <col min="5" max="5" width="20.7109375" customWidth="1"/>
    <col min="6" max="6" width="20" customWidth="1"/>
    <col min="7" max="7" width="21.28515625" customWidth="1"/>
    <col min="8" max="8" width="20.42578125" customWidth="1"/>
    <col min="9" max="1022" width="8.7109375" customWidth="1"/>
  </cols>
  <sheetData>
    <row r="2" spans="1:9" ht="0.75" customHeight="1" x14ac:dyDescent="0.25"/>
    <row r="3" spans="1:9" ht="35.25" customHeight="1" x14ac:dyDescent="0.25">
      <c r="A3" s="72" t="s">
        <v>105</v>
      </c>
      <c r="B3" s="72"/>
      <c r="C3" s="72"/>
      <c r="D3" s="72"/>
      <c r="E3" s="72"/>
      <c r="F3" s="72"/>
      <c r="G3" s="72"/>
      <c r="H3" s="72"/>
    </row>
    <row r="5" spans="1:9" ht="90" x14ac:dyDescent="0.25">
      <c r="A5" s="4"/>
      <c r="B5" s="1" t="s">
        <v>0</v>
      </c>
      <c r="C5" s="1" t="s">
        <v>106</v>
      </c>
      <c r="D5" s="1" t="s">
        <v>1</v>
      </c>
      <c r="E5" s="1" t="s">
        <v>2</v>
      </c>
      <c r="F5" s="2" t="s">
        <v>3</v>
      </c>
      <c r="G5" s="2" t="s">
        <v>4</v>
      </c>
      <c r="H5" s="2" t="s">
        <v>5</v>
      </c>
      <c r="I5" s="3"/>
    </row>
    <row r="6" spans="1:9" ht="60" customHeight="1" x14ac:dyDescent="0.25">
      <c r="A6" s="67">
        <v>1</v>
      </c>
      <c r="B6" s="4">
        <v>1</v>
      </c>
      <c r="C6" s="63" t="s">
        <v>45</v>
      </c>
      <c r="D6" s="5" t="s">
        <v>97</v>
      </c>
      <c r="E6" s="6">
        <v>44</v>
      </c>
      <c r="F6" s="7">
        <v>44528</v>
      </c>
      <c r="G6" s="7">
        <v>44528</v>
      </c>
      <c r="H6" s="7">
        <v>30117.119999999999</v>
      </c>
    </row>
    <row r="7" spans="1:9" ht="45" x14ac:dyDescent="0.25">
      <c r="A7" s="73"/>
      <c r="B7" s="4">
        <v>2</v>
      </c>
      <c r="C7" s="63"/>
      <c r="D7" s="5" t="s">
        <v>98</v>
      </c>
      <c r="E7" s="6">
        <v>67</v>
      </c>
      <c r="F7" s="7">
        <v>67804</v>
      </c>
      <c r="G7" s="7">
        <v>67804</v>
      </c>
      <c r="H7" s="7">
        <v>27162.080000000002</v>
      </c>
    </row>
    <row r="8" spans="1:9" ht="60" x14ac:dyDescent="0.25">
      <c r="A8" s="73"/>
      <c r="B8" s="4">
        <v>3</v>
      </c>
      <c r="C8" s="63"/>
      <c r="D8" s="5" t="s">
        <v>99</v>
      </c>
      <c r="E8" s="6">
        <v>82</v>
      </c>
      <c r="F8" s="7">
        <v>82984</v>
      </c>
      <c r="G8" s="7">
        <v>82984</v>
      </c>
      <c r="H8" s="7">
        <v>23154.560000000001</v>
      </c>
    </row>
    <row r="9" spans="1:9" ht="45" x14ac:dyDescent="0.25">
      <c r="A9" s="73"/>
      <c r="B9" s="4">
        <v>4</v>
      </c>
      <c r="C9" s="63"/>
      <c r="D9" s="5" t="s">
        <v>100</v>
      </c>
      <c r="E9" s="6">
        <v>38.6</v>
      </c>
      <c r="F9" s="7">
        <v>78126</v>
      </c>
      <c r="G9" s="7">
        <v>78126</v>
      </c>
      <c r="H9" s="7">
        <v>26716.799999999999</v>
      </c>
    </row>
    <row r="10" spans="1:9" ht="45" x14ac:dyDescent="0.25">
      <c r="A10" s="68"/>
      <c r="B10" s="4">
        <v>5</v>
      </c>
      <c r="C10" s="63"/>
      <c r="D10" s="5" t="s">
        <v>101</v>
      </c>
      <c r="E10" s="6">
        <v>56.4</v>
      </c>
      <c r="F10" s="7">
        <v>71346</v>
      </c>
      <c r="G10" s="7">
        <v>71346</v>
      </c>
      <c r="H10" s="7">
        <v>23655.5</v>
      </c>
    </row>
    <row r="11" spans="1:9" x14ac:dyDescent="0.25">
      <c r="A11" s="4"/>
      <c r="B11" s="59" t="s">
        <v>6</v>
      </c>
      <c r="C11" s="59"/>
      <c r="D11" s="59"/>
      <c r="E11" s="8">
        <f t="shared" ref="E11:H11" si="0">SUM(E6:E10)</f>
        <v>288</v>
      </c>
      <c r="F11" s="8">
        <f t="shared" si="0"/>
        <v>344788</v>
      </c>
      <c r="G11" s="8">
        <f t="shared" si="0"/>
        <v>344788</v>
      </c>
      <c r="H11" s="8">
        <f t="shared" si="0"/>
        <v>130806.06</v>
      </c>
    </row>
    <row r="12" spans="1:9" ht="30" x14ac:dyDescent="0.25">
      <c r="A12" s="78">
        <v>2</v>
      </c>
      <c r="B12" s="50">
        <v>6</v>
      </c>
      <c r="C12" s="69" t="s">
        <v>7</v>
      </c>
      <c r="D12" s="5" t="s">
        <v>49</v>
      </c>
      <c r="E12" s="7">
        <v>102</v>
      </c>
      <c r="F12" s="7">
        <v>23296</v>
      </c>
      <c r="G12" s="7">
        <v>23296</v>
      </c>
      <c r="H12" s="7">
        <v>6524</v>
      </c>
    </row>
    <row r="13" spans="1:9" ht="60" x14ac:dyDescent="0.25">
      <c r="A13" s="79"/>
      <c r="B13" s="50">
        <v>7</v>
      </c>
      <c r="C13" s="69"/>
      <c r="D13" s="5" t="s">
        <v>50</v>
      </c>
      <c r="E13" s="7">
        <v>70</v>
      </c>
      <c r="F13" s="7">
        <v>13160</v>
      </c>
      <c r="G13" s="7">
        <v>13160</v>
      </c>
      <c r="H13" s="7">
        <v>3686</v>
      </c>
    </row>
    <row r="14" spans="1:9" ht="45" x14ac:dyDescent="0.25">
      <c r="A14" s="79"/>
      <c r="B14" s="50">
        <v>8</v>
      </c>
      <c r="C14" s="69"/>
      <c r="D14" s="5" t="s">
        <v>51</v>
      </c>
      <c r="E14" s="7">
        <v>30</v>
      </c>
      <c r="F14" s="7">
        <v>5640</v>
      </c>
      <c r="G14" s="7">
        <v>5640</v>
      </c>
      <c r="H14" s="7">
        <v>1580</v>
      </c>
    </row>
    <row r="15" spans="1:9" ht="45" x14ac:dyDescent="0.25">
      <c r="A15" s="79"/>
      <c r="B15" s="50">
        <v>9</v>
      </c>
      <c r="C15" s="69"/>
      <c r="D15" s="5" t="s">
        <v>52</v>
      </c>
      <c r="E15" s="7">
        <v>16</v>
      </c>
      <c r="F15" s="7">
        <v>3008</v>
      </c>
      <c r="G15" s="7">
        <v>3008</v>
      </c>
      <c r="H15" s="7">
        <v>843</v>
      </c>
    </row>
    <row r="16" spans="1:9" ht="45" x14ac:dyDescent="0.25">
      <c r="A16" s="79"/>
      <c r="B16" s="50">
        <v>10</v>
      </c>
      <c r="C16" s="69"/>
      <c r="D16" s="5" t="s">
        <v>53</v>
      </c>
      <c r="E16" s="7">
        <v>30</v>
      </c>
      <c r="F16" s="7">
        <v>8340</v>
      </c>
      <c r="G16" s="7">
        <v>8340</v>
      </c>
      <c r="H16" s="7">
        <v>2336</v>
      </c>
    </row>
    <row r="17" spans="1:8" ht="45" x14ac:dyDescent="0.25">
      <c r="A17" s="79"/>
      <c r="B17" s="50">
        <v>11</v>
      </c>
      <c r="C17" s="69"/>
      <c r="D17" s="5" t="s">
        <v>54</v>
      </c>
      <c r="E17" s="7">
        <v>30</v>
      </c>
      <c r="F17" s="7">
        <v>5640</v>
      </c>
      <c r="G17" s="7">
        <v>5640</v>
      </c>
      <c r="H17" s="7">
        <v>1580</v>
      </c>
    </row>
    <row r="18" spans="1:8" ht="45" x14ac:dyDescent="0.25">
      <c r="A18" s="79"/>
      <c r="B18" s="50">
        <v>12</v>
      </c>
      <c r="C18" s="69"/>
      <c r="D18" s="5" t="s">
        <v>55</v>
      </c>
      <c r="E18" s="7">
        <v>66</v>
      </c>
      <c r="F18" s="7">
        <v>25245</v>
      </c>
      <c r="G18" s="7">
        <v>25245</v>
      </c>
      <c r="H18" s="7">
        <v>7070</v>
      </c>
    </row>
    <row r="19" spans="1:8" ht="60" x14ac:dyDescent="0.25">
      <c r="A19" s="79"/>
      <c r="B19" s="50">
        <v>13</v>
      </c>
      <c r="C19" s="69"/>
      <c r="D19" s="5" t="s">
        <v>56</v>
      </c>
      <c r="E19" s="7">
        <v>30</v>
      </c>
      <c r="F19" s="7">
        <v>11835</v>
      </c>
      <c r="G19" s="7">
        <v>11835</v>
      </c>
      <c r="H19" s="7">
        <v>3315</v>
      </c>
    </row>
    <row r="20" spans="1:8" ht="45" x14ac:dyDescent="0.25">
      <c r="A20" s="79"/>
      <c r="B20" s="50">
        <v>14</v>
      </c>
      <c r="C20" s="69"/>
      <c r="D20" s="5" t="s">
        <v>57</v>
      </c>
      <c r="E20" s="7">
        <v>80</v>
      </c>
      <c r="F20" s="7">
        <v>58080</v>
      </c>
      <c r="G20" s="7">
        <v>58080</v>
      </c>
      <c r="H20" s="7">
        <v>16263</v>
      </c>
    </row>
    <row r="21" spans="1:8" ht="30" x14ac:dyDescent="0.25">
      <c r="A21" s="79"/>
      <c r="B21" s="50">
        <v>15</v>
      </c>
      <c r="C21" s="69"/>
      <c r="D21" s="5" t="s">
        <v>58</v>
      </c>
      <c r="E21" s="7">
        <v>74</v>
      </c>
      <c r="F21" s="7">
        <v>40515</v>
      </c>
      <c r="G21" s="7">
        <v>40515</v>
      </c>
      <c r="H21" s="7">
        <v>11345</v>
      </c>
    </row>
    <row r="22" spans="1:8" ht="90" x14ac:dyDescent="0.25">
      <c r="A22" s="79"/>
      <c r="B22" s="50">
        <v>16</v>
      </c>
      <c r="C22" s="69"/>
      <c r="D22" s="5" t="s">
        <v>59</v>
      </c>
      <c r="E22" s="7">
        <v>94</v>
      </c>
      <c r="F22" s="7">
        <v>24252</v>
      </c>
      <c r="G22" s="7">
        <v>24252</v>
      </c>
      <c r="H22" s="7">
        <v>6792</v>
      </c>
    </row>
    <row r="23" spans="1:8" ht="45" x14ac:dyDescent="0.25">
      <c r="A23" s="79"/>
      <c r="B23" s="50">
        <v>17</v>
      </c>
      <c r="C23" s="69"/>
      <c r="D23" s="5" t="s">
        <v>60</v>
      </c>
      <c r="E23" s="7">
        <v>30</v>
      </c>
      <c r="F23" s="7">
        <v>7890</v>
      </c>
      <c r="G23" s="7">
        <v>7890</v>
      </c>
      <c r="H23" s="7">
        <v>2210</v>
      </c>
    </row>
    <row r="24" spans="1:8" ht="90" x14ac:dyDescent="0.25">
      <c r="A24" s="79"/>
      <c r="B24" s="50">
        <v>18</v>
      </c>
      <c r="C24" s="69"/>
      <c r="D24" s="5" t="s">
        <v>61</v>
      </c>
      <c r="E24" s="7">
        <v>80</v>
      </c>
      <c r="F24" s="7">
        <v>57760</v>
      </c>
      <c r="G24" s="7">
        <v>57760</v>
      </c>
      <c r="H24" s="7">
        <v>16174</v>
      </c>
    </row>
    <row r="25" spans="1:8" ht="45" x14ac:dyDescent="0.25">
      <c r="A25" s="79"/>
      <c r="B25" s="50">
        <v>19</v>
      </c>
      <c r="C25" s="69"/>
      <c r="D25" s="5" t="s">
        <v>62</v>
      </c>
      <c r="E25" s="7">
        <v>48</v>
      </c>
      <c r="F25" s="7">
        <v>20016</v>
      </c>
      <c r="G25" s="7">
        <v>20016</v>
      </c>
      <c r="H25" s="7">
        <v>5606</v>
      </c>
    </row>
    <row r="26" spans="1:8" ht="45" x14ac:dyDescent="0.25">
      <c r="A26" s="79"/>
      <c r="B26" s="50">
        <v>20</v>
      </c>
      <c r="C26" s="69"/>
      <c r="D26" s="5" t="s">
        <v>63</v>
      </c>
      <c r="E26" s="7">
        <v>74</v>
      </c>
      <c r="F26" s="7">
        <v>47175</v>
      </c>
      <c r="G26" s="7">
        <v>47175</v>
      </c>
      <c r="H26" s="7">
        <v>13210</v>
      </c>
    </row>
    <row r="27" spans="1:8" ht="30" x14ac:dyDescent="0.25">
      <c r="A27" s="79"/>
      <c r="B27" s="50">
        <v>21</v>
      </c>
      <c r="C27" s="69"/>
      <c r="D27" s="5" t="s">
        <v>64</v>
      </c>
      <c r="E27" s="7">
        <v>40</v>
      </c>
      <c r="F27" s="7">
        <v>7520</v>
      </c>
      <c r="G27" s="7">
        <v>7520</v>
      </c>
      <c r="H27" s="7">
        <v>2107</v>
      </c>
    </row>
    <row r="28" spans="1:8" ht="45" x14ac:dyDescent="0.25">
      <c r="A28" s="79"/>
      <c r="B28" s="50">
        <v>22</v>
      </c>
      <c r="C28" s="69"/>
      <c r="D28" s="5" t="s">
        <v>65</v>
      </c>
      <c r="E28" s="7">
        <v>60</v>
      </c>
      <c r="F28" s="7">
        <v>11280</v>
      </c>
      <c r="G28" s="7">
        <v>11280</v>
      </c>
      <c r="H28" s="7">
        <v>3159</v>
      </c>
    </row>
    <row r="29" spans="1:8" ht="60" x14ac:dyDescent="0.25">
      <c r="A29" s="79"/>
      <c r="B29" s="50">
        <v>23</v>
      </c>
      <c r="C29" s="69"/>
      <c r="D29" s="5" t="s">
        <v>66</v>
      </c>
      <c r="E29" s="7">
        <v>86</v>
      </c>
      <c r="F29" s="7">
        <v>32895</v>
      </c>
      <c r="G29" s="7">
        <v>32895</v>
      </c>
      <c r="H29" s="7">
        <v>9212</v>
      </c>
    </row>
    <row r="30" spans="1:8" ht="30" x14ac:dyDescent="0.25">
      <c r="A30" s="79"/>
      <c r="B30" s="50">
        <v>24</v>
      </c>
      <c r="C30" s="69"/>
      <c r="D30" s="5" t="s">
        <v>67</v>
      </c>
      <c r="E30" s="7">
        <v>98</v>
      </c>
      <c r="F30" s="7">
        <v>24990</v>
      </c>
      <c r="G30" s="7">
        <v>24990</v>
      </c>
      <c r="H30" s="7">
        <v>6998</v>
      </c>
    </row>
    <row r="31" spans="1:8" ht="45" x14ac:dyDescent="0.25">
      <c r="A31" s="79"/>
      <c r="B31" s="50">
        <v>25</v>
      </c>
      <c r="C31" s="69"/>
      <c r="D31" s="5" t="s">
        <v>68</v>
      </c>
      <c r="E31" s="7">
        <v>24</v>
      </c>
      <c r="F31" s="7">
        <v>4512</v>
      </c>
      <c r="G31" s="7">
        <v>4512</v>
      </c>
      <c r="H31" s="7">
        <v>1264</v>
      </c>
    </row>
    <row r="32" spans="1:8" ht="60" x14ac:dyDescent="0.25">
      <c r="A32" s="79"/>
      <c r="B32" s="50">
        <v>26</v>
      </c>
      <c r="C32" s="69"/>
      <c r="D32" s="5" t="s">
        <v>69</v>
      </c>
      <c r="E32" s="7">
        <v>65</v>
      </c>
      <c r="F32" s="7">
        <v>16575</v>
      </c>
      <c r="G32" s="7">
        <v>16575</v>
      </c>
      <c r="H32" s="7">
        <v>4642</v>
      </c>
    </row>
    <row r="33" spans="1:8" ht="30" x14ac:dyDescent="0.25">
      <c r="A33" s="79"/>
      <c r="B33" s="50">
        <v>27</v>
      </c>
      <c r="C33" s="69"/>
      <c r="D33" s="5" t="s">
        <v>70</v>
      </c>
      <c r="E33" s="7">
        <v>28</v>
      </c>
      <c r="F33" s="7">
        <v>10710</v>
      </c>
      <c r="G33" s="7">
        <v>10710</v>
      </c>
      <c r="H33" s="7">
        <v>3000</v>
      </c>
    </row>
    <row r="34" spans="1:8" ht="45" x14ac:dyDescent="0.25">
      <c r="A34" s="79"/>
      <c r="B34" s="50">
        <v>28</v>
      </c>
      <c r="C34" s="69"/>
      <c r="D34" s="5" t="s">
        <v>71</v>
      </c>
      <c r="E34" s="7">
        <v>44</v>
      </c>
      <c r="F34" s="7">
        <v>11220</v>
      </c>
      <c r="G34" s="7">
        <v>11220</v>
      </c>
      <c r="H34" s="7">
        <v>3143</v>
      </c>
    </row>
    <row r="35" spans="1:8" ht="45" x14ac:dyDescent="0.25">
      <c r="A35" s="79"/>
      <c r="B35" s="50">
        <v>29</v>
      </c>
      <c r="C35" s="69"/>
      <c r="D35" s="5" t="s">
        <v>72</v>
      </c>
      <c r="E35" s="7">
        <v>33</v>
      </c>
      <c r="F35" s="7">
        <v>6204</v>
      </c>
      <c r="G35" s="7">
        <v>6204</v>
      </c>
      <c r="H35" s="7">
        <v>1738</v>
      </c>
    </row>
    <row r="36" spans="1:8" ht="45" x14ac:dyDescent="0.25">
      <c r="A36" s="79"/>
      <c r="B36" s="50">
        <v>30</v>
      </c>
      <c r="C36" s="69"/>
      <c r="D36" s="5" t="s">
        <v>73</v>
      </c>
      <c r="E36" s="7">
        <v>36</v>
      </c>
      <c r="F36" s="7">
        <v>10152</v>
      </c>
      <c r="G36" s="7">
        <v>10152</v>
      </c>
      <c r="H36" s="7">
        <v>2844</v>
      </c>
    </row>
    <row r="37" spans="1:8" ht="30" x14ac:dyDescent="0.25">
      <c r="A37" s="80"/>
      <c r="B37" s="50">
        <v>31</v>
      </c>
      <c r="C37" s="69"/>
      <c r="D37" s="5" t="s">
        <v>74</v>
      </c>
      <c r="E37" s="7">
        <v>52</v>
      </c>
      <c r="F37" s="7">
        <v>9776</v>
      </c>
      <c r="G37" s="7">
        <v>9776</v>
      </c>
      <c r="H37" s="7">
        <v>2738</v>
      </c>
    </row>
    <row r="38" spans="1:8" x14ac:dyDescent="0.25">
      <c r="A38" s="4"/>
      <c r="B38" s="70" t="s">
        <v>6</v>
      </c>
      <c r="C38" s="70"/>
      <c r="D38" s="70"/>
      <c r="E38" s="9">
        <f t="shared" ref="E38:H38" si="1">SUM(E12:E37)</f>
        <v>1420</v>
      </c>
      <c r="F38" s="9">
        <f t="shared" si="1"/>
        <v>497686</v>
      </c>
      <c r="G38" s="9">
        <f t="shared" si="1"/>
        <v>497686</v>
      </c>
      <c r="H38" s="9">
        <f t="shared" si="1"/>
        <v>139379</v>
      </c>
    </row>
    <row r="39" spans="1:8" ht="30" customHeight="1" x14ac:dyDescent="0.25">
      <c r="A39" s="67">
        <v>3</v>
      </c>
      <c r="B39" s="4">
        <v>32</v>
      </c>
      <c r="C39" s="63" t="s">
        <v>8</v>
      </c>
      <c r="D39" s="5" t="s">
        <v>94</v>
      </c>
      <c r="E39" s="10">
        <v>72.599999999999994</v>
      </c>
      <c r="F39" s="10">
        <v>25155.9</v>
      </c>
      <c r="G39" s="10">
        <v>25155.9</v>
      </c>
      <c r="H39" s="10">
        <v>6555.78</v>
      </c>
    </row>
    <row r="40" spans="1:8" ht="67.5" customHeight="1" x14ac:dyDescent="0.25">
      <c r="A40" s="73"/>
      <c r="B40" s="4">
        <v>33</v>
      </c>
      <c r="C40" s="63"/>
      <c r="D40" s="5" t="s">
        <v>95</v>
      </c>
      <c r="E40" s="10">
        <v>40.700000000000003</v>
      </c>
      <c r="F40" s="10">
        <v>7610.9</v>
      </c>
      <c r="G40" s="10">
        <v>7610.9</v>
      </c>
      <c r="H40" s="10">
        <v>11416.35</v>
      </c>
    </row>
    <row r="41" spans="1:8" ht="48" customHeight="1" x14ac:dyDescent="0.25">
      <c r="A41" s="68"/>
      <c r="B41" s="4">
        <v>34</v>
      </c>
      <c r="C41" s="63"/>
      <c r="D41" s="5" t="s">
        <v>96</v>
      </c>
      <c r="E41" s="10">
        <v>82.4</v>
      </c>
      <c r="F41" s="10">
        <v>15408.8</v>
      </c>
      <c r="G41" s="10">
        <v>15408.8</v>
      </c>
      <c r="H41" s="10">
        <v>15408.8</v>
      </c>
    </row>
    <row r="42" spans="1:8" x14ac:dyDescent="0.25">
      <c r="A42" s="4"/>
      <c r="B42" s="59" t="s">
        <v>6</v>
      </c>
      <c r="C42" s="59"/>
      <c r="D42" s="59"/>
      <c r="E42" s="9">
        <f t="shared" ref="E42:H42" si="2">SUM(E39:E41)</f>
        <v>195.7</v>
      </c>
      <c r="F42" s="9">
        <f t="shared" si="2"/>
        <v>48175.600000000006</v>
      </c>
      <c r="G42" s="9">
        <f t="shared" si="2"/>
        <v>48175.600000000006</v>
      </c>
      <c r="H42" s="9">
        <f t="shared" si="2"/>
        <v>33380.93</v>
      </c>
    </row>
    <row r="43" spans="1:8" ht="30" customHeight="1" x14ac:dyDescent="0.25">
      <c r="A43" s="67">
        <v>4</v>
      </c>
      <c r="B43" s="4">
        <v>35</v>
      </c>
      <c r="C43" s="63" t="s">
        <v>9</v>
      </c>
      <c r="D43" s="5" t="s">
        <v>10</v>
      </c>
      <c r="E43" s="10">
        <v>38</v>
      </c>
      <c r="F43" s="10">
        <v>7562</v>
      </c>
      <c r="G43" s="10">
        <v>7562</v>
      </c>
      <c r="H43" s="10">
        <v>29850.17</v>
      </c>
    </row>
    <row r="44" spans="1:8" ht="30" x14ac:dyDescent="0.25">
      <c r="A44" s="68"/>
      <c r="B44" s="4">
        <v>36</v>
      </c>
      <c r="C44" s="63"/>
      <c r="D44" s="5" t="s">
        <v>11</v>
      </c>
      <c r="E44" s="10">
        <v>62</v>
      </c>
      <c r="F44" s="10">
        <v>12338</v>
      </c>
      <c r="G44" s="10">
        <v>12338</v>
      </c>
      <c r="H44" s="10">
        <v>50441.06</v>
      </c>
    </row>
    <row r="45" spans="1:8" x14ac:dyDescent="0.25">
      <c r="A45" s="4"/>
      <c r="B45" s="59" t="s">
        <v>6</v>
      </c>
      <c r="C45" s="59"/>
      <c r="D45" s="59"/>
      <c r="E45" s="9">
        <f t="shared" ref="E45:H45" si="3">SUM(E43:E44)</f>
        <v>100</v>
      </c>
      <c r="F45" s="9">
        <f t="shared" si="3"/>
        <v>19900</v>
      </c>
      <c r="G45" s="9">
        <f t="shared" si="3"/>
        <v>19900</v>
      </c>
      <c r="H45" s="9">
        <f t="shared" si="3"/>
        <v>80291.23</v>
      </c>
    </row>
    <row r="46" spans="1:8" ht="72" customHeight="1" x14ac:dyDescent="0.25">
      <c r="A46" s="42">
        <v>5</v>
      </c>
      <c r="B46" s="4">
        <v>37</v>
      </c>
      <c r="C46" s="49" t="s">
        <v>12</v>
      </c>
      <c r="D46" s="11" t="s">
        <v>90</v>
      </c>
      <c r="E46" s="10">
        <v>60</v>
      </c>
      <c r="F46" s="10">
        <v>15180</v>
      </c>
      <c r="G46" s="10">
        <v>15180</v>
      </c>
      <c r="H46" s="10">
        <v>4705.8</v>
      </c>
    </row>
    <row r="47" spans="1:8" x14ac:dyDescent="0.25">
      <c r="A47" s="4"/>
      <c r="B47" s="59" t="s">
        <v>6</v>
      </c>
      <c r="C47" s="59"/>
      <c r="D47" s="59"/>
      <c r="E47" s="9">
        <f t="shared" ref="E47:H47" si="4">SUM(E46:E46)</f>
        <v>60</v>
      </c>
      <c r="F47" s="9">
        <f t="shared" si="4"/>
        <v>15180</v>
      </c>
      <c r="G47" s="9">
        <f t="shared" si="4"/>
        <v>15180</v>
      </c>
      <c r="H47" s="9">
        <f t="shared" si="4"/>
        <v>4705.8</v>
      </c>
    </row>
    <row r="48" spans="1:8" ht="96" customHeight="1" x14ac:dyDescent="0.25">
      <c r="A48" s="67">
        <v>6</v>
      </c>
      <c r="B48" s="4">
        <v>38</v>
      </c>
      <c r="C48" s="63" t="s">
        <v>13</v>
      </c>
      <c r="D48" s="12" t="s">
        <v>14</v>
      </c>
      <c r="E48" s="14">
        <v>44</v>
      </c>
      <c r="F48" s="13">
        <v>30866</v>
      </c>
      <c r="G48" s="14">
        <v>30866</v>
      </c>
      <c r="H48" s="14">
        <v>9779.65</v>
      </c>
    </row>
    <row r="49" spans="1:8" ht="60" x14ac:dyDescent="0.25">
      <c r="A49" s="73"/>
      <c r="B49" s="4">
        <v>39</v>
      </c>
      <c r="C49" s="63"/>
      <c r="D49" s="12" t="s">
        <v>15</v>
      </c>
      <c r="E49" s="14">
        <v>42</v>
      </c>
      <c r="F49" s="13">
        <v>10626</v>
      </c>
      <c r="G49" s="14">
        <v>10626</v>
      </c>
      <c r="H49" s="14">
        <v>2125.1999999999998</v>
      </c>
    </row>
    <row r="50" spans="1:8" ht="60.75" thickBot="1" x14ac:dyDescent="0.3">
      <c r="A50" s="73"/>
      <c r="B50" s="4">
        <v>40</v>
      </c>
      <c r="C50" s="63"/>
      <c r="D50" s="15" t="s">
        <v>16</v>
      </c>
      <c r="E50" s="53">
        <v>42</v>
      </c>
      <c r="F50" s="16">
        <v>50846</v>
      </c>
      <c r="G50" s="17">
        <v>50846</v>
      </c>
      <c r="H50" s="18">
        <v>22270.55</v>
      </c>
    </row>
    <row r="51" spans="1:8" ht="60" x14ac:dyDescent="0.25">
      <c r="A51" s="73"/>
      <c r="B51" s="4">
        <v>41</v>
      </c>
      <c r="C51" s="63"/>
      <c r="D51" s="19" t="s">
        <v>17</v>
      </c>
      <c r="E51" s="54">
        <v>94</v>
      </c>
      <c r="F51" s="20">
        <v>4700</v>
      </c>
      <c r="G51" s="21">
        <v>4700</v>
      </c>
      <c r="H51" s="22">
        <v>940</v>
      </c>
    </row>
    <row r="52" spans="1:8" ht="72" x14ac:dyDescent="0.25">
      <c r="A52" s="73"/>
      <c r="B52" s="4">
        <v>42</v>
      </c>
      <c r="C52" s="63"/>
      <c r="D52" s="23" t="s">
        <v>18</v>
      </c>
      <c r="E52" s="55">
        <v>90</v>
      </c>
      <c r="F52" s="24">
        <v>22770</v>
      </c>
      <c r="G52" s="25">
        <v>22770</v>
      </c>
      <c r="H52" s="26">
        <v>9768.33</v>
      </c>
    </row>
    <row r="53" spans="1:8" ht="72" x14ac:dyDescent="0.25">
      <c r="A53" s="73"/>
      <c r="B53" s="4">
        <v>43</v>
      </c>
      <c r="C53" s="63"/>
      <c r="D53" s="23" t="s">
        <v>19</v>
      </c>
      <c r="E53" s="55">
        <v>66</v>
      </c>
      <c r="F53" s="24">
        <v>14619</v>
      </c>
      <c r="G53" s="25">
        <v>14619</v>
      </c>
      <c r="H53" s="26">
        <v>5321.32</v>
      </c>
    </row>
    <row r="54" spans="1:8" ht="60" x14ac:dyDescent="0.25">
      <c r="A54" s="73"/>
      <c r="B54" s="4">
        <v>44</v>
      </c>
      <c r="C54" s="63"/>
      <c r="D54" s="23" t="s">
        <v>20</v>
      </c>
      <c r="E54" s="55">
        <v>74</v>
      </c>
      <c r="F54" s="24">
        <v>31787</v>
      </c>
      <c r="G54" s="25">
        <v>31787</v>
      </c>
      <c r="H54" s="26">
        <v>4545.54</v>
      </c>
    </row>
    <row r="55" spans="1:8" ht="48.75" thickBot="1" x14ac:dyDescent="0.3">
      <c r="A55" s="73"/>
      <c r="B55" s="4">
        <v>45</v>
      </c>
      <c r="C55" s="63"/>
      <c r="D55" s="15" t="s">
        <v>102</v>
      </c>
      <c r="E55" s="53">
        <v>54</v>
      </c>
      <c r="F55" s="16">
        <v>9595</v>
      </c>
      <c r="G55" s="17">
        <v>9595</v>
      </c>
      <c r="H55" s="18">
        <v>2542.6799999999998</v>
      </c>
    </row>
    <row r="56" spans="1:8" ht="60" x14ac:dyDescent="0.25">
      <c r="A56" s="73"/>
      <c r="B56" s="4">
        <v>46</v>
      </c>
      <c r="C56" s="63"/>
      <c r="D56" s="19" t="s">
        <v>21</v>
      </c>
      <c r="E56" s="54">
        <v>76</v>
      </c>
      <c r="F56" s="20">
        <v>84520</v>
      </c>
      <c r="G56" s="21">
        <v>84520</v>
      </c>
      <c r="H56" s="22">
        <v>24426.28</v>
      </c>
    </row>
    <row r="57" spans="1:8" ht="60.75" thickBot="1" x14ac:dyDescent="0.3">
      <c r="A57" s="73"/>
      <c r="B57" s="4">
        <v>47</v>
      </c>
      <c r="C57" s="63"/>
      <c r="D57" s="15" t="s">
        <v>22</v>
      </c>
      <c r="E57" s="53">
        <v>76</v>
      </c>
      <c r="F57" s="16">
        <v>68466</v>
      </c>
      <c r="G57" s="17">
        <v>68466</v>
      </c>
      <c r="H57" s="18">
        <v>13830.13</v>
      </c>
    </row>
    <row r="58" spans="1:8" ht="72" x14ac:dyDescent="0.25">
      <c r="A58" s="73"/>
      <c r="B58" s="4">
        <v>48</v>
      </c>
      <c r="C58" s="63"/>
      <c r="D58" s="23" t="s">
        <v>103</v>
      </c>
      <c r="E58" s="55">
        <v>56</v>
      </c>
      <c r="F58" s="24">
        <v>38838</v>
      </c>
      <c r="G58" s="25">
        <v>38838</v>
      </c>
      <c r="H58" s="26">
        <v>17399.419999999998</v>
      </c>
    </row>
    <row r="59" spans="1:8" ht="96.75" thickBot="1" x14ac:dyDescent="0.3">
      <c r="A59" s="73"/>
      <c r="B59" s="4">
        <v>49</v>
      </c>
      <c r="C59" s="63"/>
      <c r="D59" s="15" t="s">
        <v>23</v>
      </c>
      <c r="E59" s="56">
        <v>36</v>
      </c>
      <c r="F59" s="17">
        <v>24560</v>
      </c>
      <c r="G59" s="17">
        <v>24560</v>
      </c>
      <c r="H59" s="27">
        <v>7073.28</v>
      </c>
    </row>
    <row r="60" spans="1:8" ht="60" x14ac:dyDescent="0.25">
      <c r="A60" s="73"/>
      <c r="B60" s="4">
        <v>50</v>
      </c>
      <c r="C60" s="63"/>
      <c r="D60" s="19" t="s">
        <v>24</v>
      </c>
      <c r="E60" s="57">
        <v>38</v>
      </c>
      <c r="F60" s="21">
        <v>56607</v>
      </c>
      <c r="G60" s="28">
        <v>56607</v>
      </c>
      <c r="H60" s="29">
        <v>19529.419999999998</v>
      </c>
    </row>
    <row r="61" spans="1:8" ht="60" x14ac:dyDescent="0.25">
      <c r="A61" s="73"/>
      <c r="B61" s="4">
        <v>51</v>
      </c>
      <c r="C61" s="63"/>
      <c r="D61" s="23" t="s">
        <v>25</v>
      </c>
      <c r="E61" s="58">
        <v>64</v>
      </c>
      <c r="F61" s="25">
        <v>42277</v>
      </c>
      <c r="G61" s="30">
        <v>42277</v>
      </c>
      <c r="H61" s="31">
        <v>13148.15</v>
      </c>
    </row>
    <row r="62" spans="1:8" ht="60" x14ac:dyDescent="0.25">
      <c r="A62" s="73"/>
      <c r="B62" s="4">
        <v>52</v>
      </c>
      <c r="C62" s="63"/>
      <c r="D62" s="23" t="s">
        <v>26</v>
      </c>
      <c r="E62" s="58">
        <v>47</v>
      </c>
      <c r="F62" s="25">
        <v>13234</v>
      </c>
      <c r="G62" s="30">
        <v>13234</v>
      </c>
      <c r="H62" s="31">
        <v>6431.72</v>
      </c>
    </row>
    <row r="63" spans="1:8" ht="48" x14ac:dyDescent="0.25">
      <c r="A63" s="73"/>
      <c r="B63" s="4">
        <v>53</v>
      </c>
      <c r="C63" s="63"/>
      <c r="D63" s="23" t="s">
        <v>27</v>
      </c>
      <c r="E63" s="58">
        <v>78</v>
      </c>
      <c r="F63" s="25">
        <v>60611</v>
      </c>
      <c r="G63" s="30">
        <v>60611</v>
      </c>
      <c r="H63" s="31">
        <v>18183.3</v>
      </c>
    </row>
    <row r="64" spans="1:8" ht="48" x14ac:dyDescent="0.25">
      <c r="A64" s="73"/>
      <c r="B64" s="4">
        <v>54</v>
      </c>
      <c r="C64" s="63"/>
      <c r="D64" s="23" t="s">
        <v>28</v>
      </c>
      <c r="E64" s="58">
        <v>66</v>
      </c>
      <c r="F64" s="25">
        <v>19017</v>
      </c>
      <c r="G64" s="30">
        <v>19017</v>
      </c>
      <c r="H64" s="31">
        <v>5648.05</v>
      </c>
    </row>
    <row r="65" spans="1:8" ht="60" x14ac:dyDescent="0.25">
      <c r="A65" s="73"/>
      <c r="B65" s="4">
        <v>55</v>
      </c>
      <c r="C65" s="63"/>
      <c r="D65" s="23" t="s">
        <v>29</v>
      </c>
      <c r="E65" s="58">
        <v>42</v>
      </c>
      <c r="F65" s="25">
        <v>47602</v>
      </c>
      <c r="G65" s="25">
        <v>47602</v>
      </c>
      <c r="H65" s="31">
        <v>21420.9</v>
      </c>
    </row>
    <row r="66" spans="1:8" ht="60" x14ac:dyDescent="0.25">
      <c r="A66" s="73"/>
      <c r="B66" s="4">
        <v>56</v>
      </c>
      <c r="C66" s="63"/>
      <c r="D66" s="23" t="s">
        <v>30</v>
      </c>
      <c r="E66" s="58">
        <v>33</v>
      </c>
      <c r="F66" s="25">
        <v>6270</v>
      </c>
      <c r="G66" s="30">
        <v>6270</v>
      </c>
      <c r="H66" s="31">
        <v>2376.33</v>
      </c>
    </row>
    <row r="67" spans="1:8" ht="60" x14ac:dyDescent="0.25">
      <c r="A67" s="73"/>
      <c r="B67" s="4">
        <v>57</v>
      </c>
      <c r="C67" s="63"/>
      <c r="D67" s="23" t="s">
        <v>31</v>
      </c>
      <c r="E67" s="58">
        <v>62</v>
      </c>
      <c r="F67" s="25">
        <v>54642</v>
      </c>
      <c r="G67" s="30">
        <v>54642</v>
      </c>
      <c r="H67" s="31">
        <v>18578.28</v>
      </c>
    </row>
    <row r="68" spans="1:8" ht="84" x14ac:dyDescent="0.25">
      <c r="A68" s="73"/>
      <c r="B68" s="4">
        <v>58</v>
      </c>
      <c r="C68" s="63"/>
      <c r="D68" s="23" t="s">
        <v>32</v>
      </c>
      <c r="E68" s="58">
        <v>46</v>
      </c>
      <c r="F68" s="25">
        <v>45609</v>
      </c>
      <c r="G68" s="30">
        <v>45609</v>
      </c>
      <c r="H68" s="31">
        <v>20524.05</v>
      </c>
    </row>
    <row r="69" spans="1:8" ht="60" x14ac:dyDescent="0.25">
      <c r="A69" s="73"/>
      <c r="B69" s="4">
        <v>59</v>
      </c>
      <c r="C69" s="63"/>
      <c r="D69" s="23" t="s">
        <v>33</v>
      </c>
      <c r="E69" s="58">
        <v>74</v>
      </c>
      <c r="F69" s="25">
        <v>59604</v>
      </c>
      <c r="G69" s="30">
        <v>59604</v>
      </c>
      <c r="H69" s="31">
        <v>25272.1</v>
      </c>
    </row>
    <row r="70" spans="1:8" ht="36" x14ac:dyDescent="0.25">
      <c r="A70" s="73"/>
      <c r="B70" s="4">
        <v>60</v>
      </c>
      <c r="C70" s="63"/>
      <c r="D70" s="23" t="s">
        <v>34</v>
      </c>
      <c r="E70" s="58">
        <v>36</v>
      </c>
      <c r="F70" s="25">
        <v>6460</v>
      </c>
      <c r="G70" s="30">
        <v>6460</v>
      </c>
      <c r="H70" s="31">
        <v>2325.6</v>
      </c>
    </row>
    <row r="71" spans="1:8" ht="72" x14ac:dyDescent="0.25">
      <c r="A71" s="73"/>
      <c r="B71" s="4">
        <v>61</v>
      </c>
      <c r="C71" s="63"/>
      <c r="D71" s="23" t="s">
        <v>35</v>
      </c>
      <c r="E71" s="58">
        <v>60</v>
      </c>
      <c r="F71" s="25">
        <v>57674</v>
      </c>
      <c r="G71" s="30">
        <v>57674</v>
      </c>
      <c r="H71" s="31">
        <v>13092</v>
      </c>
    </row>
    <row r="72" spans="1:8" x14ac:dyDescent="0.25">
      <c r="A72" s="4"/>
      <c r="B72" s="59" t="s">
        <v>6</v>
      </c>
      <c r="C72" s="59"/>
      <c r="D72" s="59"/>
      <c r="E72" s="9">
        <f t="shared" ref="E72:H72" si="5">SUM(E48:E71)</f>
        <v>1396</v>
      </c>
      <c r="F72" s="9">
        <f t="shared" si="5"/>
        <v>861800</v>
      </c>
      <c r="G72" s="9">
        <f t="shared" si="5"/>
        <v>861800</v>
      </c>
      <c r="H72" s="9">
        <f t="shared" si="5"/>
        <v>286552.27999999991</v>
      </c>
    </row>
    <row r="73" spans="1:8" x14ac:dyDescent="0.25">
      <c r="A73" s="41">
        <v>7</v>
      </c>
      <c r="B73" s="4">
        <v>62</v>
      </c>
      <c r="C73" s="48" t="s">
        <v>46</v>
      </c>
      <c r="D73" s="5">
        <v>1</v>
      </c>
      <c r="E73" s="32">
        <v>10</v>
      </c>
      <c r="F73" s="32">
        <v>3800</v>
      </c>
      <c r="G73" s="32">
        <v>3800</v>
      </c>
      <c r="H73" s="32">
        <v>13202</v>
      </c>
    </row>
    <row r="74" spans="1:8" x14ac:dyDescent="0.25">
      <c r="A74" s="4"/>
      <c r="B74" s="59" t="s">
        <v>6</v>
      </c>
      <c r="C74" s="59"/>
      <c r="D74" s="59"/>
      <c r="E74" s="9">
        <f t="shared" ref="E74:H74" si="6">SUM(E73:E73)</f>
        <v>10</v>
      </c>
      <c r="F74" s="9">
        <f t="shared" si="6"/>
        <v>3800</v>
      </c>
      <c r="G74" s="9">
        <f t="shared" si="6"/>
        <v>3800</v>
      </c>
      <c r="H74" s="9">
        <f t="shared" si="6"/>
        <v>13202</v>
      </c>
    </row>
    <row r="75" spans="1:8" ht="55.5" customHeight="1" x14ac:dyDescent="0.25">
      <c r="A75" s="4">
        <v>8</v>
      </c>
      <c r="B75" s="4">
        <v>63</v>
      </c>
      <c r="C75" s="48" t="s">
        <v>36</v>
      </c>
      <c r="D75" s="5" t="s">
        <v>89</v>
      </c>
      <c r="E75" s="4">
        <v>64</v>
      </c>
      <c r="F75" s="32">
        <v>16256</v>
      </c>
      <c r="G75" s="32">
        <v>16256</v>
      </c>
      <c r="H75" s="32">
        <v>54823.360000000001</v>
      </c>
    </row>
    <row r="76" spans="1:8" x14ac:dyDescent="0.25">
      <c r="A76" s="4"/>
      <c r="B76" s="59" t="s">
        <v>6</v>
      </c>
      <c r="C76" s="59"/>
      <c r="D76" s="59"/>
      <c r="E76" s="40">
        <f>SUM(E75)</f>
        <v>64</v>
      </c>
      <c r="F76" s="40">
        <f t="shared" ref="F76:H76" si="7">SUM(F75)</f>
        <v>16256</v>
      </c>
      <c r="G76" s="40">
        <f t="shared" si="7"/>
        <v>16256</v>
      </c>
      <c r="H76" s="40">
        <f t="shared" si="7"/>
        <v>54823.360000000001</v>
      </c>
    </row>
    <row r="77" spans="1:8" ht="15" customHeight="1" x14ac:dyDescent="0.25">
      <c r="A77" s="67">
        <v>9</v>
      </c>
      <c r="B77" s="4">
        <v>64</v>
      </c>
      <c r="C77" s="63" t="s">
        <v>37</v>
      </c>
      <c r="D77" s="33" t="s">
        <v>38</v>
      </c>
      <c r="E77" s="32">
        <v>53.5</v>
      </c>
      <c r="F77" s="32">
        <v>67142.5</v>
      </c>
      <c r="G77" s="32">
        <v>67142.5</v>
      </c>
      <c r="H77" s="32">
        <v>34242.68</v>
      </c>
    </row>
    <row r="78" spans="1:8" x14ac:dyDescent="0.25">
      <c r="A78" s="73"/>
      <c r="B78" s="4">
        <v>65</v>
      </c>
      <c r="C78" s="63"/>
      <c r="D78" s="33" t="s">
        <v>88</v>
      </c>
      <c r="E78" s="32">
        <v>40</v>
      </c>
      <c r="F78" s="32">
        <v>20080</v>
      </c>
      <c r="G78" s="32">
        <v>20080</v>
      </c>
      <c r="H78" s="32">
        <v>26907.200000000001</v>
      </c>
    </row>
    <row r="79" spans="1:8" x14ac:dyDescent="0.25">
      <c r="A79" s="4"/>
      <c r="B79" s="59" t="s">
        <v>6</v>
      </c>
      <c r="C79" s="59"/>
      <c r="D79" s="59"/>
      <c r="E79" s="9">
        <f t="shared" ref="E79:H79" si="8">SUM(E77:E78)</f>
        <v>93.5</v>
      </c>
      <c r="F79" s="9">
        <f t="shared" si="8"/>
        <v>87222.5</v>
      </c>
      <c r="G79" s="9">
        <f t="shared" si="8"/>
        <v>87222.5</v>
      </c>
      <c r="H79" s="9">
        <f t="shared" si="8"/>
        <v>61149.880000000005</v>
      </c>
    </row>
    <row r="80" spans="1:8" ht="35.25" customHeight="1" x14ac:dyDescent="0.25">
      <c r="A80" s="4"/>
      <c r="B80" s="51">
        <v>66</v>
      </c>
      <c r="C80" s="60" t="s">
        <v>47</v>
      </c>
      <c r="D80" s="47" t="s">
        <v>85</v>
      </c>
      <c r="E80" s="35">
        <v>57.2</v>
      </c>
      <c r="F80" s="35">
        <v>8637.2000000000007</v>
      </c>
      <c r="G80" s="35">
        <v>8637.2000000000007</v>
      </c>
      <c r="H80" s="35">
        <v>18915.47</v>
      </c>
    </row>
    <row r="81" spans="1:8" ht="52.5" customHeight="1" x14ac:dyDescent="0.25">
      <c r="A81" s="67">
        <v>10</v>
      </c>
      <c r="B81" s="51">
        <v>67</v>
      </c>
      <c r="C81" s="61"/>
      <c r="D81" s="47" t="s">
        <v>86</v>
      </c>
      <c r="E81" s="35">
        <v>63</v>
      </c>
      <c r="F81" s="35">
        <v>9513</v>
      </c>
      <c r="G81" s="35">
        <v>9513</v>
      </c>
      <c r="H81" s="35">
        <v>20833.47</v>
      </c>
    </row>
    <row r="82" spans="1:8" ht="37.5" customHeight="1" x14ac:dyDescent="0.25">
      <c r="A82" s="68"/>
      <c r="B82" s="50">
        <v>68</v>
      </c>
      <c r="C82" s="62"/>
      <c r="D82" s="5" t="s">
        <v>87</v>
      </c>
      <c r="E82" s="35">
        <v>32.4</v>
      </c>
      <c r="F82" s="32">
        <v>4892.3999999999996</v>
      </c>
      <c r="G82" s="32">
        <v>4892.3999999999996</v>
      </c>
      <c r="H82" s="32">
        <v>10714.36</v>
      </c>
    </row>
    <row r="83" spans="1:8" x14ac:dyDescent="0.25">
      <c r="A83" s="4"/>
      <c r="B83" s="59" t="s">
        <v>6</v>
      </c>
      <c r="C83" s="59"/>
      <c r="D83" s="59"/>
      <c r="E83" s="9">
        <f>SUM(E80:E82)</f>
        <v>152.6</v>
      </c>
      <c r="F83" s="9">
        <f>SUM(F80:F82)</f>
        <v>23042.6</v>
      </c>
      <c r="G83" s="9">
        <f>SUM(G80:G82)</f>
        <v>23042.6</v>
      </c>
      <c r="H83" s="9">
        <f>SUM(H80:H82)</f>
        <v>50463.3</v>
      </c>
    </row>
    <row r="84" spans="1:8" ht="50.25" customHeight="1" x14ac:dyDescent="0.25">
      <c r="A84" s="67">
        <v>11</v>
      </c>
      <c r="B84" s="4">
        <v>69</v>
      </c>
      <c r="C84" s="63" t="s">
        <v>39</v>
      </c>
      <c r="D84" s="5" t="s">
        <v>83</v>
      </c>
      <c r="E84" s="10">
        <v>44</v>
      </c>
      <c r="F84" s="10">
        <v>17424</v>
      </c>
      <c r="G84" s="10">
        <v>17424</v>
      </c>
      <c r="H84" s="10">
        <v>13167</v>
      </c>
    </row>
    <row r="85" spans="1:8" ht="45" x14ac:dyDescent="0.25">
      <c r="A85" s="68"/>
      <c r="B85" s="4">
        <v>70</v>
      </c>
      <c r="C85" s="63"/>
      <c r="D85" s="5" t="s">
        <v>84</v>
      </c>
      <c r="E85" s="10">
        <v>13</v>
      </c>
      <c r="F85" s="10">
        <v>2574</v>
      </c>
      <c r="G85" s="10">
        <v>2574</v>
      </c>
      <c r="H85" s="10">
        <v>10422</v>
      </c>
    </row>
    <row r="86" spans="1:8" x14ac:dyDescent="0.25">
      <c r="A86" s="4"/>
      <c r="B86" s="59" t="s">
        <v>6</v>
      </c>
      <c r="C86" s="59"/>
      <c r="D86" s="59"/>
      <c r="E86" s="9">
        <f t="shared" ref="E86:H86" si="9">SUM(E84:E85)</f>
        <v>57</v>
      </c>
      <c r="F86" s="9">
        <f t="shared" si="9"/>
        <v>19998</v>
      </c>
      <c r="G86" s="9">
        <f t="shared" si="9"/>
        <v>19998</v>
      </c>
      <c r="H86" s="9">
        <f t="shared" si="9"/>
        <v>23589</v>
      </c>
    </row>
    <row r="87" spans="1:8" ht="126.75" customHeight="1" x14ac:dyDescent="0.25">
      <c r="A87" s="67">
        <v>12</v>
      </c>
      <c r="B87" s="51">
        <v>71</v>
      </c>
      <c r="C87" s="65" t="s">
        <v>48</v>
      </c>
      <c r="D87" s="47" t="s">
        <v>91</v>
      </c>
      <c r="E87" s="35">
        <v>17</v>
      </c>
      <c r="F87" s="35">
        <v>9180</v>
      </c>
      <c r="G87" s="35">
        <v>9180</v>
      </c>
      <c r="H87" s="35">
        <v>11016</v>
      </c>
    </row>
    <row r="88" spans="1:8" ht="63.75" customHeight="1" x14ac:dyDescent="0.25">
      <c r="A88" s="73"/>
      <c r="B88" s="51">
        <v>72</v>
      </c>
      <c r="C88" s="66"/>
      <c r="D88" s="47" t="s">
        <v>92</v>
      </c>
      <c r="E88" s="35">
        <v>17</v>
      </c>
      <c r="F88" s="35">
        <v>9180</v>
      </c>
      <c r="G88" s="35">
        <v>9180</v>
      </c>
      <c r="H88" s="35">
        <v>11016</v>
      </c>
    </row>
    <row r="89" spans="1:8" ht="69" customHeight="1" x14ac:dyDescent="0.25">
      <c r="A89" s="73"/>
      <c r="B89" s="51">
        <v>73</v>
      </c>
      <c r="C89" s="66"/>
      <c r="D89" s="47" t="s">
        <v>93</v>
      </c>
      <c r="E89" s="35">
        <v>12</v>
      </c>
      <c r="F89" s="35">
        <v>6480</v>
      </c>
      <c r="G89" s="35">
        <v>6480</v>
      </c>
      <c r="H89" s="35">
        <v>7777.6</v>
      </c>
    </row>
    <row r="90" spans="1:8" x14ac:dyDescent="0.25">
      <c r="A90" s="4"/>
      <c r="B90" s="59" t="s">
        <v>6</v>
      </c>
      <c r="C90" s="59"/>
      <c r="D90" s="59"/>
      <c r="E90" s="9">
        <f t="shared" ref="E90:H90" si="10">SUM(E87:E89)</f>
        <v>46</v>
      </c>
      <c r="F90" s="9">
        <f t="shared" si="10"/>
        <v>24840</v>
      </c>
      <c r="G90" s="9">
        <f t="shared" si="10"/>
        <v>24840</v>
      </c>
      <c r="H90" s="9">
        <f t="shared" si="10"/>
        <v>29809.599999999999</v>
      </c>
    </row>
    <row r="91" spans="1:8" ht="13.9" customHeight="1" x14ac:dyDescent="0.25">
      <c r="A91" s="67">
        <v>13</v>
      </c>
      <c r="B91" s="38">
        <v>74</v>
      </c>
      <c r="C91" s="63" t="s">
        <v>75</v>
      </c>
      <c r="D91" s="39">
        <v>80</v>
      </c>
      <c r="E91" s="37">
        <v>20.523465999999999</v>
      </c>
      <c r="F91" s="37">
        <v>28773.9</v>
      </c>
      <c r="G91" s="37">
        <v>28773.9</v>
      </c>
      <c r="H91" s="37">
        <v>64064.359600000003</v>
      </c>
    </row>
    <row r="92" spans="1:8" x14ac:dyDescent="0.25">
      <c r="A92" s="73"/>
      <c r="B92" s="38">
        <v>75</v>
      </c>
      <c r="C92" s="63"/>
      <c r="D92" s="39">
        <v>81</v>
      </c>
      <c r="E92" s="37">
        <v>19.380658</v>
      </c>
      <c r="F92" s="37">
        <v>38276.800000000003</v>
      </c>
      <c r="G92" s="37">
        <v>38276.800000000003</v>
      </c>
      <c r="H92" s="37">
        <v>87466.1158</v>
      </c>
    </row>
    <row r="93" spans="1:8" x14ac:dyDescent="0.25">
      <c r="A93" s="73"/>
      <c r="B93" s="38">
        <v>76</v>
      </c>
      <c r="C93" s="63"/>
      <c r="D93" s="39">
        <v>82</v>
      </c>
      <c r="E93" s="37">
        <v>40.575000000000003</v>
      </c>
      <c r="F93" s="37">
        <v>30999.3</v>
      </c>
      <c r="G93" s="37">
        <v>30999.3</v>
      </c>
      <c r="H93" s="37">
        <v>74782.064899999998</v>
      </c>
    </row>
    <row r="94" spans="1:8" x14ac:dyDescent="0.25">
      <c r="A94" s="73"/>
      <c r="B94" s="38">
        <v>77</v>
      </c>
      <c r="C94" s="63"/>
      <c r="D94" s="39">
        <v>83</v>
      </c>
      <c r="E94" s="37">
        <v>42.909027000000002</v>
      </c>
      <c r="F94" s="37">
        <v>109332.2</v>
      </c>
      <c r="G94" s="37">
        <v>109332.2</v>
      </c>
      <c r="H94" s="37">
        <v>252242.41219999999</v>
      </c>
    </row>
    <row r="95" spans="1:8" x14ac:dyDescent="0.25">
      <c r="A95" s="73"/>
      <c r="B95" s="38">
        <v>78</v>
      </c>
      <c r="C95" s="63"/>
      <c r="D95" s="39">
        <v>84</v>
      </c>
      <c r="E95" s="37">
        <v>16</v>
      </c>
      <c r="F95" s="37">
        <v>12224</v>
      </c>
      <c r="G95" s="37">
        <v>12224</v>
      </c>
      <c r="H95" s="37">
        <v>29488.922699999999</v>
      </c>
    </row>
    <row r="96" spans="1:8" x14ac:dyDescent="0.25">
      <c r="A96" s="73"/>
      <c r="B96" s="38">
        <v>79</v>
      </c>
      <c r="C96" s="63"/>
      <c r="D96" s="39">
        <v>85</v>
      </c>
      <c r="E96" s="37">
        <v>56.487777999999999</v>
      </c>
      <c r="F96" s="37">
        <v>129639.45</v>
      </c>
      <c r="G96" s="37">
        <v>129639.45</v>
      </c>
      <c r="H96" s="37">
        <v>185563.20540000001</v>
      </c>
    </row>
    <row r="97" spans="1:8" x14ac:dyDescent="0.25">
      <c r="A97" s="73"/>
      <c r="B97" s="38">
        <v>80</v>
      </c>
      <c r="C97" s="63"/>
      <c r="D97" s="39">
        <v>86</v>
      </c>
      <c r="E97" s="37">
        <v>29.610526</v>
      </c>
      <c r="F97" s="37">
        <v>107456.6</v>
      </c>
      <c r="G97" s="37">
        <v>107456.6</v>
      </c>
      <c r="H97" s="37">
        <v>259226.06109999999</v>
      </c>
    </row>
    <row r="98" spans="1:8" x14ac:dyDescent="0.25">
      <c r="A98" s="73"/>
      <c r="B98" s="38">
        <v>81</v>
      </c>
      <c r="C98" s="63"/>
      <c r="D98" s="39">
        <v>88</v>
      </c>
      <c r="E98" s="37">
        <v>25.228570999999999</v>
      </c>
      <c r="F98" s="37">
        <v>33730.6</v>
      </c>
      <c r="G98" s="37">
        <v>33730.6</v>
      </c>
      <c r="H98" s="37">
        <v>81370.996100000004</v>
      </c>
    </row>
    <row r="99" spans="1:8" x14ac:dyDescent="0.25">
      <c r="A99" s="68"/>
      <c r="B99" s="38">
        <v>82</v>
      </c>
      <c r="C99" s="63"/>
      <c r="D99" s="39">
        <v>89</v>
      </c>
      <c r="E99" s="37">
        <v>21.816666999999999</v>
      </c>
      <c r="F99" s="37">
        <v>37502.85</v>
      </c>
      <c r="G99" s="37">
        <v>37502.85</v>
      </c>
      <c r="H99" s="37">
        <v>90471.093299999993</v>
      </c>
    </row>
    <row r="100" spans="1:8" x14ac:dyDescent="0.25">
      <c r="A100" s="4"/>
      <c r="B100" s="64" t="s">
        <v>6</v>
      </c>
      <c r="C100" s="64"/>
      <c r="D100" s="64"/>
      <c r="E100" s="40">
        <f t="shared" ref="E100:H100" si="11">SUM(E91:E99)</f>
        <v>272.53169299999996</v>
      </c>
      <c r="F100" s="40">
        <f>SUM(F91:F99)</f>
        <v>527935.69999999995</v>
      </c>
      <c r="G100" s="40">
        <f t="shared" si="11"/>
        <v>527935.69999999995</v>
      </c>
      <c r="H100" s="40">
        <f t="shared" si="11"/>
        <v>1124675.2311</v>
      </c>
    </row>
    <row r="101" spans="1:8" x14ac:dyDescent="0.25">
      <c r="A101" s="44"/>
      <c r="B101" s="52">
        <v>83</v>
      </c>
      <c r="C101" s="65" t="s">
        <v>40</v>
      </c>
      <c r="D101" s="45" t="s">
        <v>41</v>
      </c>
      <c r="E101" s="46">
        <v>25.8</v>
      </c>
      <c r="F101" s="46">
        <v>32895</v>
      </c>
      <c r="G101" s="46">
        <v>32895</v>
      </c>
      <c r="H101" s="46">
        <v>80263.8</v>
      </c>
    </row>
    <row r="102" spans="1:8" x14ac:dyDescent="0.25">
      <c r="A102" s="44"/>
      <c r="B102" s="52">
        <v>84</v>
      </c>
      <c r="C102" s="66"/>
      <c r="D102" s="45" t="s">
        <v>78</v>
      </c>
      <c r="E102" s="46">
        <v>30.9</v>
      </c>
      <c r="F102" s="46">
        <v>61030</v>
      </c>
      <c r="G102" s="46">
        <v>61030</v>
      </c>
      <c r="H102" s="46">
        <v>148913.20000000001</v>
      </c>
    </row>
    <row r="103" spans="1:8" x14ac:dyDescent="0.25">
      <c r="A103" s="44"/>
      <c r="B103" s="52">
        <v>85</v>
      </c>
      <c r="C103" s="66"/>
      <c r="D103" s="45" t="s">
        <v>42</v>
      </c>
      <c r="E103" s="46">
        <v>20.5</v>
      </c>
      <c r="F103" s="46">
        <v>24743.5</v>
      </c>
      <c r="G103" s="46">
        <v>24743.5</v>
      </c>
      <c r="H103" s="46">
        <v>60374.14</v>
      </c>
    </row>
    <row r="104" spans="1:8" x14ac:dyDescent="0.25">
      <c r="A104" s="44"/>
      <c r="B104" s="52">
        <v>86</v>
      </c>
      <c r="C104" s="66"/>
      <c r="D104" s="45" t="s">
        <v>43</v>
      </c>
      <c r="E104" s="46">
        <v>33</v>
      </c>
      <c r="F104" s="46">
        <v>25245</v>
      </c>
      <c r="G104" s="46">
        <v>25245</v>
      </c>
      <c r="H104" s="46">
        <v>61597.8</v>
      </c>
    </row>
    <row r="105" spans="1:8" x14ac:dyDescent="0.25">
      <c r="A105" s="44"/>
      <c r="B105" s="52">
        <v>87</v>
      </c>
      <c r="C105" s="66"/>
      <c r="D105" s="45" t="s">
        <v>44</v>
      </c>
      <c r="E105" s="46">
        <v>28.9</v>
      </c>
      <c r="F105" s="46">
        <v>29478</v>
      </c>
      <c r="G105" s="46">
        <v>29478</v>
      </c>
      <c r="H105" s="46">
        <v>71926.320000000007</v>
      </c>
    </row>
    <row r="106" spans="1:8" ht="15" customHeight="1" x14ac:dyDescent="0.25">
      <c r="A106" s="67">
        <v>14</v>
      </c>
      <c r="B106" s="52">
        <v>88</v>
      </c>
      <c r="C106" s="66"/>
      <c r="D106" s="34" t="s">
        <v>79</v>
      </c>
      <c r="E106" s="35">
        <v>28.6</v>
      </c>
      <c r="F106" s="35">
        <v>34574.6</v>
      </c>
      <c r="G106" s="35">
        <v>34574.6</v>
      </c>
      <c r="H106" s="35">
        <v>84362.02</v>
      </c>
    </row>
    <row r="107" spans="1:8" x14ac:dyDescent="0.25">
      <c r="A107" s="73"/>
      <c r="B107" s="52">
        <v>89</v>
      </c>
      <c r="C107" s="66"/>
      <c r="D107" s="34" t="s">
        <v>80</v>
      </c>
      <c r="E107" s="35">
        <v>13.5</v>
      </c>
      <c r="F107" s="35">
        <v>8032.5</v>
      </c>
      <c r="G107" s="35">
        <v>8032.5</v>
      </c>
      <c r="H107" s="35">
        <v>19599.3</v>
      </c>
    </row>
    <row r="108" spans="1:8" x14ac:dyDescent="0.25">
      <c r="A108" s="73"/>
      <c r="B108" s="52">
        <v>90</v>
      </c>
      <c r="C108" s="66"/>
      <c r="D108" s="34" t="s">
        <v>81</v>
      </c>
      <c r="E108" s="35">
        <v>18</v>
      </c>
      <c r="F108" s="35">
        <v>13770</v>
      </c>
      <c r="G108" s="35">
        <v>13770</v>
      </c>
      <c r="H108" s="35">
        <v>33598.800000000003</v>
      </c>
    </row>
    <row r="109" spans="1:8" x14ac:dyDescent="0.25">
      <c r="A109" s="68"/>
      <c r="B109" s="52">
        <v>91</v>
      </c>
      <c r="C109" s="77"/>
      <c r="D109" s="33" t="s">
        <v>82</v>
      </c>
      <c r="E109" s="35">
        <v>18</v>
      </c>
      <c r="F109" s="35">
        <v>13770</v>
      </c>
      <c r="G109" s="35">
        <v>13770</v>
      </c>
      <c r="H109" s="35">
        <v>33598.800000000003</v>
      </c>
    </row>
    <row r="110" spans="1:8" x14ac:dyDescent="0.25">
      <c r="A110" s="4"/>
      <c r="B110" s="59" t="s">
        <v>6</v>
      </c>
      <c r="C110" s="59"/>
      <c r="D110" s="59"/>
      <c r="E110" s="9">
        <f t="shared" ref="E110:H110" si="12">SUM(E101:E109)</f>
        <v>217.2</v>
      </c>
      <c r="F110" s="9">
        <f t="shared" si="12"/>
        <v>243538.6</v>
      </c>
      <c r="G110" s="9">
        <f t="shared" si="12"/>
        <v>243538.6</v>
      </c>
      <c r="H110" s="9">
        <f t="shared" si="12"/>
        <v>594234.18000000017</v>
      </c>
    </row>
    <row r="111" spans="1:8" ht="27.75" customHeight="1" x14ac:dyDescent="0.25">
      <c r="A111" s="67">
        <v>15</v>
      </c>
      <c r="B111" s="51">
        <v>92</v>
      </c>
      <c r="C111" s="43" t="s">
        <v>76</v>
      </c>
      <c r="D111" s="47" t="s">
        <v>77</v>
      </c>
      <c r="E111" s="35">
        <v>50</v>
      </c>
      <c r="F111" s="35">
        <v>38250</v>
      </c>
      <c r="G111" s="35">
        <v>38250</v>
      </c>
      <c r="H111" s="35">
        <v>25627.5</v>
      </c>
    </row>
    <row r="112" spans="1:8" x14ac:dyDescent="0.25">
      <c r="A112" s="68"/>
      <c r="B112" s="74" t="s">
        <v>6</v>
      </c>
      <c r="C112" s="75"/>
      <c r="D112" s="76"/>
      <c r="E112" s="9">
        <f t="shared" ref="E112:H112" si="13">SUM(E111)</f>
        <v>50</v>
      </c>
      <c r="F112" s="9">
        <f t="shared" si="13"/>
        <v>38250</v>
      </c>
      <c r="G112" s="9">
        <f t="shared" si="13"/>
        <v>38250</v>
      </c>
      <c r="H112" s="9">
        <f t="shared" si="13"/>
        <v>25627.5</v>
      </c>
    </row>
    <row r="113" spans="1:8" ht="18.75" x14ac:dyDescent="0.3">
      <c r="A113" s="4"/>
      <c r="B113" s="59" t="s">
        <v>104</v>
      </c>
      <c r="C113" s="59"/>
      <c r="D113" s="59"/>
      <c r="E113" s="36">
        <f t="shared" ref="E113:H113" si="14">E11+E38+E42+E45+E47+E72+E74+E76+E79+E83+E86+E90+E100+E110+E112</f>
        <v>4422.5316929999999</v>
      </c>
      <c r="F113" s="36">
        <f t="shared" si="14"/>
        <v>2772413.0000000005</v>
      </c>
      <c r="G113" s="36">
        <f t="shared" si="14"/>
        <v>2772413.0000000005</v>
      </c>
      <c r="H113" s="36">
        <f t="shared" si="14"/>
        <v>2652689.3511000001</v>
      </c>
    </row>
    <row r="114" spans="1:8" ht="18.75" customHeight="1" x14ac:dyDescent="0.25">
      <c r="A114" s="71"/>
      <c r="B114" s="71"/>
      <c r="C114" s="71"/>
      <c r="D114" s="71"/>
      <c r="E114" s="71"/>
      <c r="F114" s="71"/>
      <c r="G114" s="71"/>
      <c r="H114" s="71"/>
    </row>
  </sheetData>
  <mergeCells count="41">
    <mergeCell ref="A114:H114"/>
    <mergeCell ref="A3:H3"/>
    <mergeCell ref="A87:A89"/>
    <mergeCell ref="A91:A99"/>
    <mergeCell ref="A106:A109"/>
    <mergeCell ref="A111:A112"/>
    <mergeCell ref="B112:D112"/>
    <mergeCell ref="C101:C109"/>
    <mergeCell ref="B110:D110"/>
    <mergeCell ref="A48:A71"/>
    <mergeCell ref="A77:A78"/>
    <mergeCell ref="A84:A85"/>
    <mergeCell ref="A6:A10"/>
    <mergeCell ref="A12:A37"/>
    <mergeCell ref="A39:A41"/>
    <mergeCell ref="A43:A44"/>
    <mergeCell ref="A81:A82"/>
    <mergeCell ref="C6:C10"/>
    <mergeCell ref="B11:D11"/>
    <mergeCell ref="C12:C37"/>
    <mergeCell ref="B38:D38"/>
    <mergeCell ref="C39:C41"/>
    <mergeCell ref="C48:C71"/>
    <mergeCell ref="B72:D72"/>
    <mergeCell ref="B74:D74"/>
    <mergeCell ref="B42:D42"/>
    <mergeCell ref="C43:C44"/>
    <mergeCell ref="B45:D45"/>
    <mergeCell ref="B47:D47"/>
    <mergeCell ref="B76:D76"/>
    <mergeCell ref="C77:C78"/>
    <mergeCell ref="B79:D79"/>
    <mergeCell ref="B83:D83"/>
    <mergeCell ref="C80:C82"/>
    <mergeCell ref="B113:D113"/>
    <mergeCell ref="C84:C85"/>
    <mergeCell ref="B86:D86"/>
    <mergeCell ref="B90:D90"/>
    <mergeCell ref="C91:C99"/>
    <mergeCell ref="B100:D100"/>
    <mergeCell ref="C87:C89"/>
  </mergeCells>
  <pageMargins left="0.7" right="0.7" top="0.75" bottom="0.75" header="0.51180555555555496" footer="0.51180555555555496"/>
  <pageSetup paperSize="8" firstPageNumber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16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Joanna Gaura</dc:creator>
  <dc:description/>
  <cp:lastModifiedBy>Urszula Czerkawska</cp:lastModifiedBy>
  <cp:revision>3</cp:revision>
  <cp:lastPrinted>2019-08-21T12:17:12Z</cp:lastPrinted>
  <dcterms:created xsi:type="dcterms:W3CDTF">2019-08-20T07:50:51Z</dcterms:created>
  <dcterms:modified xsi:type="dcterms:W3CDTF">2020-01-02T08:03:29Z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