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95" windowHeight="7275" activeTab="1"/>
  </bookViews>
  <sheets>
    <sheet name="Instrukcja" sheetId="1" r:id="rId1"/>
    <sheet name="Dane gminy" sheetId="2" r:id="rId2"/>
    <sheet name="Imienny wykaz" sheetId="3" r:id="rId3"/>
    <sheet name="Zestawienie str. 1" sheetId="4" r:id="rId4"/>
    <sheet name="Zestawienie str. 2" sheetId="5" r:id="rId5"/>
    <sheet name="Zestawienie str. 2 a " sheetId="6" r:id="rId6"/>
    <sheet name="Zestawienie str. 2 b" sheetId="7" r:id="rId7"/>
    <sheet name="Zestawienie str. 2 c" sheetId="8" r:id="rId8"/>
    <sheet name="Zestawienieł str. 2 d" sheetId="9" r:id="rId9"/>
    <sheet name="Zestawienie str. 3" sheetId="10" r:id="rId10"/>
    <sheet name="Module1" sheetId="11" state="hidden" r:id="rId11"/>
  </sheets>
  <definedNames>
    <definedName name="Excel_BuiltIn_Print_Area_11">(#REF!,#REF!)</definedName>
    <definedName name="Excel_BuiltIn_Print_Area_111">(#REF!,#REF!)</definedName>
    <definedName name="Excel_BuiltIn_Print_Area_12">(#REF!,#REF!)</definedName>
    <definedName name="Excel_BuiltIn_Print_Area_121">(#REF!,#REF!)</definedName>
    <definedName name="Excel_BuiltIn_Print_Area_13">(#REF!,#REF!)</definedName>
    <definedName name="Excel_BuiltIn_Print_Area_131">(#REF!,#REF!)</definedName>
    <definedName name="Excel_BuiltIn_Print_Area_14">(#REF!,#REF!)</definedName>
    <definedName name="Excel_BuiltIn_Print_Area_141">(#REF!,#REF!)</definedName>
    <definedName name="Excel_BuiltIn_Print_Area_15">(#REF!,#REF!)</definedName>
    <definedName name="Excel_BuiltIn_Print_Area_151">(#REF!,#REF!)</definedName>
    <definedName name="Excel_BuiltIn_Print_Area_16">(#REF!,#REF!)</definedName>
    <definedName name="Excel_BuiltIn_Print_Area_161">(#REF!,#REF!)</definedName>
    <definedName name="Excel_BuiltIn_Print_Area_17">(#REF!,#REF!)</definedName>
    <definedName name="Excel_BuiltIn_Print_Area_171">(#REF!,#REF!)</definedName>
    <definedName name="Excel_BuiltIn_Print_Area_18">(#REF!,#REF!)</definedName>
    <definedName name="Excel_BuiltIn_Print_Area_181">(#REF!,#REF!)</definedName>
    <definedName name="_xlnm.Print_Area" localSheetId="1">'Dane gminy'!$B$2:$I$29</definedName>
    <definedName name="_xlnm.Print_Area" localSheetId="2">'Imienny wykaz'!$B$5:$M$134</definedName>
    <definedName name="_xlnm.Print_Area" localSheetId="0">'Instrukcja'!$A$1:$J$42</definedName>
    <definedName name="_xlnm.Print_Area" localSheetId="3">'Zestawienie str. 1'!$A$1:$K$37</definedName>
    <definedName name="_xlnm.Print_Area" localSheetId="4">'Zestawienie str. 2'!$A$1:$K$29</definedName>
    <definedName name="_xlnm.Print_Area" localSheetId="5">'Zestawienie str. 2 a '!$A$1:$K$29</definedName>
    <definedName name="_xlnm.Print_Area" localSheetId="6">'Zestawienie str. 2 b'!$A$4:$K$29</definedName>
    <definedName name="_xlnm.Print_Area" localSheetId="7">'Zestawienie str. 2 c'!$A$4:$K$29</definedName>
    <definedName name="_xlnm.Print_Area" localSheetId="9">'Zestawienie str. 3'!$B$1:$G$33</definedName>
    <definedName name="_xlnm.Print_Area" localSheetId="8">'Zestawienieł str. 2 d'!$A$4:$K$29</definedName>
    <definedName name="_xlnm.Print_Titles" localSheetId="2">'Imienny wykaz'!$2:$4</definedName>
    <definedName name="_xlnm.Print_Titles" localSheetId="4">'Zestawienie str. 2'!$1:$3</definedName>
    <definedName name="_xlnm.Print_Titles" localSheetId="5">'Zestawienie str. 2 a '!$1:$3</definedName>
    <definedName name="_xlnm.Print_Titles" localSheetId="6">'Zestawienie str. 2 b'!$1:$3</definedName>
    <definedName name="_xlnm.Print_Titles" localSheetId="7">'Zestawienie str. 2 c'!$1:$3</definedName>
    <definedName name="_xlnm.Print_Titles" localSheetId="8">'Zestawienieł str. 2 d'!$1:$3</definedName>
  </definedNames>
  <calcPr fullCalcOnLoad="1" fullPrecision="0"/>
</workbook>
</file>

<file path=xl/sharedStrings.xml><?xml version="1.0" encoding="utf-8"?>
<sst xmlns="http://schemas.openxmlformats.org/spreadsheetml/2006/main" count="187" uniqueCount="133">
  <si>
    <t>1.</t>
  </si>
  <si>
    <t>2.</t>
  </si>
  <si>
    <t>3.</t>
  </si>
  <si>
    <t>4.</t>
  </si>
  <si>
    <t>Przy wpisywaniu nazwisk i adresów odstępy między wyrazami zapisujemy z jedną spacją.</t>
  </si>
  <si>
    <t>5.</t>
  </si>
  <si>
    <t>Przy wpisywaniu cyfr używamy tylko przecinka (nie można kropki, bo arkusz nie będzie liczył).</t>
  </si>
  <si>
    <t>6.</t>
  </si>
  <si>
    <t>7.</t>
  </si>
  <si>
    <t>8.</t>
  </si>
  <si>
    <t>9.</t>
  </si>
  <si>
    <t>10.</t>
  </si>
  <si>
    <t>Uwaga: W przypadku pojawienia się w trakcie wpisywania danych, cyfr koloru</t>
  </si>
  <si>
    <t>Pozostałe zakładki nie są sformatowane do drukowania.</t>
  </si>
  <si>
    <t>TEJ STRONY NIE DRUKOWAĆ</t>
  </si>
  <si>
    <t>Nazwa Gminy</t>
  </si>
  <si>
    <t>Rodzaj zjawiska</t>
  </si>
  <si>
    <r>
      <t>od (</t>
    </r>
    <r>
      <rPr>
        <b/>
        <sz val="10"/>
        <color indexed="10"/>
        <rFont val="Arial CE"/>
        <family val="2"/>
      </rPr>
      <t>dzień.miesiąc.</t>
    </r>
    <r>
      <rPr>
        <b/>
        <sz val="10"/>
        <rFont val="Arial CE"/>
        <family val="2"/>
      </rPr>
      <t xml:space="preserve"> - bez roku)</t>
    </r>
  </si>
  <si>
    <r>
      <t>do (</t>
    </r>
    <r>
      <rPr>
        <b/>
        <sz val="10"/>
        <color indexed="10"/>
        <rFont val="Arial CE"/>
        <family val="2"/>
      </rPr>
      <t>dzień.miesiąc.</t>
    </r>
    <r>
      <rPr>
        <b/>
        <sz val="10"/>
        <rFont val="Arial CE"/>
        <family val="2"/>
      </rPr>
      <t xml:space="preserve"> - bez roku)</t>
    </r>
  </si>
  <si>
    <t>Pow. UR gminy w ha =</t>
  </si>
  <si>
    <t xml:space="preserve">Komisja Gminna do spraw szacowania szkód spowodowanych niekorzystnym zjawiskiem </t>
  </si>
  <si>
    <t>atmosferycznym w składzie:</t>
  </si>
  <si>
    <t xml:space="preserve">powołana zarządzeniem Wojewody Dolnośląskiego nr </t>
  </si>
  <si>
    <t>z dnia</t>
  </si>
  <si>
    <r>
      <t>(</t>
    </r>
    <r>
      <rPr>
        <b/>
        <sz val="10"/>
        <color indexed="10"/>
        <rFont val="Arial CE"/>
        <family val="2"/>
      </rPr>
      <t>dd.mm.rrrr.</t>
    </r>
    <r>
      <rPr>
        <b/>
        <sz val="10"/>
        <rFont val="Arial CE"/>
        <family val="2"/>
      </rPr>
      <t>)</t>
    </r>
  </si>
  <si>
    <t xml:space="preserve">Data sporządzenia protokołu </t>
  </si>
  <si>
    <t>Strona wydruku</t>
  </si>
  <si>
    <t>Imienny wykaz poszkodowanych rolników</t>
  </si>
  <si>
    <t>L.p.</t>
  </si>
  <si>
    <t>Nazwisko imię</t>
  </si>
  <si>
    <t>Adres gospodarstwa</t>
  </si>
  <si>
    <t>3A</t>
  </si>
  <si>
    <t>3B</t>
  </si>
  <si>
    <t>3C</t>
  </si>
  <si>
    <t>3D</t>
  </si>
  <si>
    <t>RAZEM ha</t>
  </si>
  <si>
    <t>(pieczątka gminy)</t>
  </si>
  <si>
    <t>w okresie</t>
  </si>
  <si>
    <t>(od dnia do dnia)</t>
  </si>
  <si>
    <t xml:space="preserve">atmosferycznym, powołana zarządzeniem Wojewody Dolnośląskiego nr </t>
  </si>
  <si>
    <t>w następującym składzie:</t>
  </si>
  <si>
    <t>ustaliła, że zjawisko</t>
  </si>
  <si>
    <t>miało miejsce na terenie gminy</t>
  </si>
  <si>
    <t>w okresie od dnia</t>
  </si>
  <si>
    <t>do dnia</t>
  </si>
  <si>
    <t xml:space="preserve">Łączna powierzchnia upraw w gospodarstwach dotkniętych niekorzystnym zjawiskiem </t>
  </si>
  <si>
    <t>atmosferycznym wynosi</t>
  </si>
  <si>
    <t>ha,</t>
  </si>
  <si>
    <t xml:space="preserve">stanowi </t>
  </si>
  <si>
    <t>% użytków rolnych gminy.</t>
  </si>
  <si>
    <t>Łączna kwota szkód w zwierzętach gospodarskich w gospodarstwach dotkniętych</t>
  </si>
  <si>
    <t>niekorzystnym zjawiskiem atmosferycznym wynosi</t>
  </si>
  <si>
    <t>Łącznie poszkodowanych zostało</t>
  </si>
  <si>
    <t>gospodarstw na kwotę</t>
  </si>
  <si>
    <t>– z tego szkody w uprawach wyniosły</t>
  </si>
  <si>
    <t>Zestawienie oszacowanych szkód z tytułu</t>
  </si>
  <si>
    <t>do</t>
  </si>
  <si>
    <t>na terenie gminy</t>
  </si>
  <si>
    <t>Powierzchnia dotknięta klęską (ha)</t>
  </si>
  <si>
    <t>Wielkość strat w uprawach rolnych (zł)</t>
  </si>
  <si>
    <t>Wielkość strat w zwierzętach gospodarskich (zł)</t>
  </si>
  <si>
    <t>Wielkość strat w środkach trwałych (zł)</t>
  </si>
  <si>
    <t>Wielkość strat ogółem (zł)</t>
  </si>
  <si>
    <t>Wielkość strat średniej rocznej produkcji rolnej (%)</t>
  </si>
  <si>
    <t>Czytelny podpis osoby sporządzającej:</t>
  </si>
  <si>
    <t>Ilość gospodarstw w gminie - szt.</t>
  </si>
  <si>
    <t>Ilość gosp. dotkniętych klęską - szt.</t>
  </si>
  <si>
    <t>nazwie wyraz „wzór 130” na nazwę gminy.</t>
  </si>
  <si>
    <t xml:space="preserve">Przed przystąpieniem do pracy na skoroszycie, należy po uruchomieniu zapisać plik zmieniając w jego </t>
  </si>
  <si>
    <t>Nie używamy spacji do oddzielania tysięcy.</t>
  </si>
  <si>
    <t>niebieską linią.</t>
  </si>
  <si>
    <t>Próg 30% średniej rocznej produkcji</t>
  </si>
  <si>
    <t>Ilość gospodarstw w których szacowano szkody w szt.</t>
  </si>
  <si>
    <t xml:space="preserve">rok szacowania szkód: </t>
  </si>
  <si>
    <r>
      <t xml:space="preserve">Przy uruchamianiu należy wybrać </t>
    </r>
    <r>
      <rPr>
        <b/>
        <sz val="11"/>
        <rFont val="Arial CE"/>
        <family val="2"/>
      </rPr>
      <t>„</t>
    </r>
    <r>
      <rPr>
        <b/>
        <u val="single"/>
        <sz val="11"/>
        <rFont val="Arial CE"/>
        <family val="2"/>
      </rPr>
      <t>W</t>
    </r>
    <r>
      <rPr>
        <b/>
        <sz val="11"/>
        <rFont val="Arial CE"/>
        <family val="2"/>
      </rPr>
      <t>łącz makra”,</t>
    </r>
    <r>
      <rPr>
        <sz val="11"/>
        <rFont val="Arial CE"/>
        <family val="2"/>
      </rPr>
      <t xml:space="preserve"> gdyż inaczej arkusze nie będą przeliczać danych.</t>
    </r>
  </si>
  <si>
    <r>
      <t xml:space="preserve">W całym skoroszycie </t>
    </r>
    <r>
      <rPr>
        <b/>
        <sz val="11"/>
        <rFont val="Arial CE"/>
        <family val="2"/>
      </rPr>
      <t>wypełniamy tylko pola niewybarwione</t>
    </r>
    <r>
      <rPr>
        <sz val="11"/>
        <rFont val="Arial CE"/>
        <family val="2"/>
      </rPr>
      <t xml:space="preserve"> (białe).</t>
    </r>
  </si>
  <si>
    <r>
      <t xml:space="preserve">W zakładce </t>
    </r>
    <r>
      <rPr>
        <b/>
        <sz val="11"/>
        <rFont val="Arial CE"/>
        <family val="2"/>
      </rPr>
      <t xml:space="preserve">„Dane gminy” </t>
    </r>
    <r>
      <rPr>
        <sz val="11"/>
        <rFont val="Arial CE"/>
        <family val="2"/>
      </rPr>
      <t xml:space="preserve">wypełniamy tylko pola niewybarwione (wszystkie), otoczone grubą, </t>
    </r>
  </si>
  <si>
    <r>
      <t xml:space="preserve">W zakładce </t>
    </r>
    <r>
      <rPr>
        <b/>
        <sz val="11"/>
        <rFont val="Arial CE"/>
        <family val="2"/>
      </rPr>
      <t xml:space="preserve">„Imienny wykaz” </t>
    </r>
    <r>
      <rPr>
        <sz val="11"/>
        <rFont val="Arial CE"/>
        <family val="2"/>
      </rPr>
      <t xml:space="preserve">wypełniamy tylko pola niewybarwione, zgodnie z danymi zawartymi </t>
    </r>
  </si>
  <si>
    <t>z zasadami ustalania wysokości szkód spowodowanych niekorzystnymi zjawiskami</t>
  </si>
  <si>
    <t xml:space="preserve">Powierzchnia upraw, na której szkody wyniosły           co najmniej 70% plonu  </t>
  </si>
  <si>
    <t xml:space="preserve">Powierzchnia upraw w szklarniach i tunelach foliowych, w których szkody powstały na powierzchni  co najmniej 70% tej uprawy       </t>
  </si>
  <si>
    <t xml:space="preserve">Ilość gosp.rolnych, w których wystąpily  szkody       w uprawach, które wyniosły co najmniej 70% plonu </t>
  </si>
  <si>
    <t>Ilosć działów specjalnych, w których szkody powstały na powierzchni  co najmniej 70% tej uprawy</t>
  </si>
  <si>
    <r>
      <t xml:space="preserve">Instrukcja posługiwania się skoroszytem 
„Zestawienie gminne rolników - </t>
    </r>
    <r>
      <rPr>
        <b/>
        <u val="single"/>
        <sz val="14"/>
        <color indexed="10"/>
        <rFont val="Arial CE"/>
        <family val="0"/>
      </rPr>
      <t>do 30%</t>
    </r>
    <r>
      <rPr>
        <b/>
        <sz val="14"/>
        <rFont val="Arial CE"/>
        <family val="2"/>
      </rPr>
      <t>”</t>
    </r>
  </si>
  <si>
    <t xml:space="preserve">atmosferycznymi. </t>
  </si>
  <si>
    <r>
      <t xml:space="preserve">obniżenie dochodu </t>
    </r>
    <r>
      <rPr>
        <b/>
        <u val="single"/>
        <sz val="12"/>
        <color indexed="10"/>
        <rFont val="Arial CE"/>
        <family val="0"/>
      </rPr>
      <t>nie przekroczyło 30%</t>
    </r>
    <r>
      <rPr>
        <b/>
        <sz val="12"/>
        <color indexed="10"/>
        <rFont val="Arial CE"/>
        <family val="2"/>
      </rPr>
      <t xml:space="preserve"> średniej rocznej produkcji w gospodarstwie.</t>
    </r>
  </si>
  <si>
    <t>Drukujemy tylko zakładki, które mają w nazwie „Zestawienie str 1;  Zestawienie str 2;</t>
  </si>
  <si>
    <t>produkcji w gospodarstwie rolnym</t>
  </si>
  <si>
    <t xml:space="preserve">Zestawienie gminne rolników, u których szkody wyniosły do 30% średniej rocznej </t>
  </si>
  <si>
    <t>Liczba gosp. roln. dotkniętych klęską, w których obniżenie dochodu nie przekroczyło 30 %</t>
  </si>
  <si>
    <t>Podpis i pieczęć Prezydenta/Burmistrza/Wójta</t>
  </si>
  <si>
    <t>Burmistrz/ Wójt. Dane do tych stron są przenoszone z innych części skoroszytu.</t>
  </si>
  <si>
    <t>Po wydruku tych stron,  stronę 4 zestawienia podpisują członkowie Komisji oraz Prezydent/</t>
  </si>
  <si>
    <t>sporządzone na okoliczność wystąpienia niekorzystnego zjawiska atmosferycznego:</t>
  </si>
  <si>
    <t xml:space="preserve">w „Protokołach z  oszacowania zakresu i wysokości szkód” sporządzonych dla poszczególnych rolników </t>
  </si>
  <si>
    <t>dotkniętych niekorzystnymi zjawiskami atmosferycznymi.</t>
  </si>
  <si>
    <t>czerwonego, należy szukać błędnego zapisu, gdyż świadczy to o niezgodności</t>
  </si>
  <si>
    <t>Całkowita powierzchnia upraw w gosp.
w ha</t>
  </si>
  <si>
    <t>Średnia roczna produkcja gospodarstwa 
z ostatnich 3 lat 
w zł</t>
  </si>
  <si>
    <t>Łączna powierzchnia upraw uszkodzonych
w ha</t>
  </si>
  <si>
    <t>Wielkość szkód w uprawach
w zł</t>
  </si>
  <si>
    <t>Wielkość szkód w zwierzętach
w zł</t>
  </si>
  <si>
    <t>Łaczna wartość szkód w uprawach i zwierzętach w poszczególnych godpodarstwach rolnych
w zł</t>
  </si>
  <si>
    <t>Wielkość szkód w środkach trwałych
w zł</t>
  </si>
  <si>
    <t>Powierzchnia upraw, na której szkody wyniosły co najmniej 70% plonu                    w ha</t>
  </si>
  <si>
    <t>Powierzchnia upraw w szklarniach i tunelach foliowych, w których szkody powstały na powierzchni  co najmniej 70% tej uprawy               w ha</t>
  </si>
  <si>
    <t>Łaczna wartość szkód powstałych w poszczególnych godpodarstwach w zwierzętach gospodarskich w zł</t>
  </si>
  <si>
    <t>Całkowita pow. upraw w gosp.
w ha</t>
  </si>
  <si>
    <t>Łączna pow. upraw uszkodzonych
w ha</t>
  </si>
  <si>
    <t>Powierzchnia upraw, na której szkody wyniosły co najmniej 70% plonu                  w  ha</t>
  </si>
  <si>
    <t>Powierzchnia upraw w szklarniach i tunelach foliowych, w których szkody powstały na powierzchni  co najmniej 70% tej uprawy              w ha</t>
  </si>
  <si>
    <t>Łączna wartość szkód powstałych w uprawach rolnych i zwierzętach w zł</t>
  </si>
  <si>
    <t>Łączna wartość szkód w środkach trwałych w zł</t>
  </si>
  <si>
    <t>Łączna wartość szkód powstałych w poszczególnych godpodarstwach w zł</t>
  </si>
  <si>
    <t xml:space="preserve">Łączna wartość szkód w środkach trwałych w zł </t>
  </si>
  <si>
    <t>Łączna wartość szkód powstałych w uprawach rolnych i zwierzętach    w zł</t>
  </si>
  <si>
    <t>w zł</t>
  </si>
  <si>
    <t>Łączna wartość szkód powstałych w poszczególnych godpodarstwachw zł</t>
  </si>
  <si>
    <t>Całkowita pow. upraw w gosp.
 w ha</t>
  </si>
  <si>
    <t>Łączna wartość szkód powstałych w uprawach rolnych i zwierzętach   w zł</t>
  </si>
  <si>
    <t>Łączna wartość szkód w środkach trwałych       w zł</t>
  </si>
  <si>
    <t>Łączna wartość szkód powstałych w poszczególnych godpodarstwach   w zł</t>
  </si>
  <si>
    <t>Powierzchnia upraw w szklarniach i tunelach foliowych, w których szkody powstały na powierzchni  co najmniej 70% tej uprawy           w ha</t>
  </si>
  <si>
    <t>Łączna wartość szkód powstałych w uprawach rolnych i zwierzętach     w zł</t>
  </si>
  <si>
    <t>Łączna wartość szkód w środkach trwałych            w zł</t>
  </si>
  <si>
    <t>Łączna wartość szkód powstałych w poszczególnych godpodarstwach    w zł</t>
  </si>
  <si>
    <r>
      <t xml:space="preserve">Imienny wykaz poszkodowanych rolników, u których szkody </t>
    </r>
    <r>
      <rPr>
        <b/>
        <u val="single"/>
        <sz val="14"/>
        <color indexed="10"/>
        <rFont val="Arial CE"/>
        <family val="0"/>
      </rPr>
      <t>nie przekroczyły 30 %</t>
    </r>
    <r>
      <rPr>
        <b/>
        <sz val="14"/>
        <rFont val="Arial CE"/>
        <family val="2"/>
      </rPr>
      <t xml:space="preserve"> obniżenia dochodu.</t>
    </r>
  </si>
  <si>
    <t xml:space="preserve"> W tym zestawieniu uwzględniamy  tylko te gospodarstwa, w których </t>
  </si>
  <si>
    <t>Imię i nazwisko:</t>
  </si>
  <si>
    <t>Instytucja:</t>
  </si>
  <si>
    <t xml:space="preserve"> Zestawienie str 2 a - oraz jeśli nie są puste - 2 b , 2 c, 2 d - aż do strony "Zestawienie str 3”. </t>
  </si>
  <si>
    <r>
      <t>(wymienić niekorzystne zjawisko atmosferyczne:</t>
    </r>
    <r>
      <rPr>
        <b/>
        <sz val="10"/>
        <rFont val="Arial CE"/>
        <family val="2"/>
      </rPr>
      <t xml:space="preserve"> gradobicie, deszcz nawalny, ujemne skutki przezimowania, przymrozki wiosenne, powódź, huragan, piorun, obsunięcie ziemi, lawina.)</t>
    </r>
  </si>
  <si>
    <t>(wymienić zjawisko: gradobicie, deszcz nawalny, ujemne skutki przezimowania, przymrozki wiosenne,
powódź, huragan, piorun, obsunięcie ziemi, lawina.)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</si>
</sst>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0&quot; zł&quot;"/>
    <numFmt numFmtId="168" formatCode="d/mm/yyyy"/>
    <numFmt numFmtId="169" formatCode="d/m/yyyy"/>
    <numFmt numFmtId="170" formatCode="0.0%"/>
    <numFmt numFmtId="171" formatCode="#,##0.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4">
    <font>
      <sz val="8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6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1"/>
      <color indexed="12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sz val="12"/>
      <name val="Arial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8.5"/>
      <name val="Arial CE"/>
      <family val="2"/>
    </font>
    <font>
      <b/>
      <sz val="8"/>
      <color indexed="10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4"/>
      <color indexed="10"/>
      <name val="Arial CE"/>
      <family val="0"/>
    </font>
    <font>
      <b/>
      <sz val="12"/>
      <color indexed="30"/>
      <name val="Arial CE"/>
      <family val="0"/>
    </font>
    <font>
      <b/>
      <sz val="12"/>
      <color rgb="FF0033CC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6" borderId="0" xfId="0" applyFont="1" applyFill="1" applyAlignment="1" applyProtection="1">
      <alignment/>
      <protection hidden="1"/>
    </xf>
    <xf numFmtId="0" fontId="22" fillId="6" borderId="0" xfId="0" applyFont="1" applyFill="1" applyAlignment="1" applyProtection="1">
      <alignment/>
      <protection hidden="1"/>
    </xf>
    <xf numFmtId="0" fontId="21" fillId="6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24" fillId="6" borderId="0" xfId="0" applyFont="1" applyFill="1" applyBorder="1" applyAlignment="1" applyProtection="1">
      <alignment horizontal="left"/>
      <protection hidden="1"/>
    </xf>
    <xf numFmtId="0" fontId="0" fillId="4" borderId="0" xfId="0" applyFill="1" applyAlignment="1" applyProtection="1">
      <alignment/>
      <protection hidden="1"/>
    </xf>
    <xf numFmtId="0" fontId="20" fillId="4" borderId="0" xfId="0" applyFont="1" applyFill="1" applyAlignment="1" applyProtection="1">
      <alignment/>
      <protection hidden="1"/>
    </xf>
    <xf numFmtId="0" fontId="25" fillId="6" borderId="0" xfId="0" applyFont="1" applyFill="1" applyAlignment="1" applyProtection="1">
      <alignment/>
      <protection hidden="1"/>
    </xf>
    <xf numFmtId="0" fontId="26" fillId="6" borderId="0" xfId="0" applyFont="1" applyFill="1" applyBorder="1" applyAlignment="1" applyProtection="1">
      <alignment wrapText="1"/>
      <protection hidden="1"/>
    </xf>
    <xf numFmtId="0" fontId="0" fillId="6" borderId="0" xfId="0" applyFont="1" applyFill="1" applyAlignment="1" applyProtection="1">
      <alignment/>
      <protection hidden="1"/>
    </xf>
    <xf numFmtId="0" fontId="26" fillId="6" borderId="0" xfId="0" applyFont="1" applyFill="1" applyBorder="1" applyAlignment="1" applyProtection="1">
      <alignment horizontal="right" wrapText="1"/>
      <protection hidden="1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3" fontId="27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6" borderId="0" xfId="0" applyFont="1" applyFill="1" applyAlignment="1" applyProtection="1">
      <alignment/>
      <protection hidden="1"/>
    </xf>
    <xf numFmtId="0" fontId="30" fillId="6" borderId="0" xfId="0" applyFont="1" applyFill="1" applyAlignment="1" applyProtection="1">
      <alignment horizontal="center"/>
      <protection hidden="1"/>
    </xf>
    <xf numFmtId="0" fontId="30" fillId="6" borderId="0" xfId="0" applyFont="1" applyFill="1" applyAlignment="1" applyProtection="1">
      <alignment horizontal="right"/>
      <protection hidden="1"/>
    </xf>
    <xf numFmtId="0" fontId="26" fillId="6" borderId="0" xfId="0" applyFont="1" applyFill="1" applyAlignment="1" applyProtection="1">
      <alignment/>
      <protection hidden="1"/>
    </xf>
    <xf numFmtId="0" fontId="33" fillId="6" borderId="0" xfId="0" applyFont="1" applyFill="1" applyAlignment="1" applyProtection="1">
      <alignment/>
      <protection hidden="1"/>
    </xf>
    <xf numFmtId="0" fontId="1" fillId="6" borderId="0" xfId="0" applyFont="1" applyFill="1" applyAlignment="1" applyProtection="1">
      <alignment horizontal="left"/>
      <protection hidden="1"/>
    </xf>
    <xf numFmtId="0" fontId="26" fillId="6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23" fillId="6" borderId="0" xfId="0" applyFont="1" applyFill="1" applyBorder="1" applyAlignment="1" applyProtection="1">
      <alignment horizontal="left"/>
      <protection hidden="1"/>
    </xf>
    <xf numFmtId="0" fontId="0" fillId="24" borderId="0" xfId="0" applyFill="1" applyBorder="1" applyAlignment="1" applyProtection="1">
      <alignment horizontal="right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19" fillId="6" borderId="0" xfId="0" applyFont="1" applyFill="1" applyAlignment="1" applyProtection="1">
      <alignment vertical="top"/>
      <protection hidden="1"/>
    </xf>
    <xf numFmtId="0" fontId="0" fillId="6" borderId="0" xfId="0" applyFill="1" applyBorder="1" applyAlignment="1" applyProtection="1">
      <alignment horizontal="left"/>
      <protection hidden="1"/>
    </xf>
    <xf numFmtId="4" fontId="0" fillId="6" borderId="0" xfId="0" applyNumberForma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 horizontal="center"/>
      <protection hidden="1"/>
    </xf>
    <xf numFmtId="166" fontId="0" fillId="6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5" fillId="6" borderId="11" xfId="0" applyFont="1" applyFill="1" applyBorder="1" applyAlignment="1" applyProtection="1">
      <alignment horizontal="center" vertical="center" wrapText="1"/>
      <protection hidden="1"/>
    </xf>
    <xf numFmtId="4" fontId="25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34" fillId="6" borderId="12" xfId="0" applyFont="1" applyFill="1" applyBorder="1" applyAlignment="1" applyProtection="1">
      <alignment horizontal="center" vertical="center" wrapText="1"/>
      <protection hidden="1"/>
    </xf>
    <xf numFmtId="0" fontId="25" fillId="6" borderId="0" xfId="0" applyFont="1" applyFill="1" applyBorder="1" applyAlignment="1" applyProtection="1">
      <alignment horizontal="center" vertical="center" textRotation="90" wrapText="1"/>
      <protection hidden="1"/>
    </xf>
    <xf numFmtId="166" fontId="25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6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0" fillId="6" borderId="11" xfId="0" applyFont="1" applyFill="1" applyBorder="1" applyAlignment="1" applyProtection="1">
      <alignment horizontal="center" vertical="center" wrapText="1"/>
      <protection hidden="1"/>
    </xf>
    <xf numFmtId="0" fontId="0" fillId="15" borderId="0" xfId="0" applyFill="1" applyBorder="1" applyAlignment="1" applyProtection="1">
      <alignment horizontal="center"/>
      <protection hidden="1"/>
    </xf>
    <xf numFmtId="0" fontId="0" fillId="6" borderId="13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4" fontId="0" fillId="0" borderId="13" xfId="0" applyNumberFormat="1" applyFill="1" applyBorder="1" applyAlignment="1" applyProtection="1">
      <alignment horizontal="right" vertical="center"/>
      <protection locked="0"/>
    </xf>
    <xf numFmtId="4" fontId="0" fillId="6" borderId="13" xfId="0" applyNumberFormat="1" applyFill="1" applyBorder="1" applyAlignment="1" applyProtection="1">
      <alignment horizontal="right" vertical="center"/>
      <protection hidden="1"/>
    </xf>
    <xf numFmtId="4" fontId="0" fillId="6" borderId="0" xfId="0" applyNumberFormat="1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3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26" borderId="0" xfId="0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left"/>
      <protection hidden="1"/>
    </xf>
    <xf numFmtId="0" fontId="0" fillId="6" borderId="0" xfId="0" applyFont="1" applyFill="1" applyAlignment="1" applyProtection="1">
      <alignment horizontal="right"/>
      <protection hidden="1"/>
    </xf>
    <xf numFmtId="167" fontId="0" fillId="6" borderId="0" xfId="0" applyNumberFormat="1" applyFill="1" applyAlignment="1" applyProtection="1">
      <alignment/>
      <protection hidden="1"/>
    </xf>
    <xf numFmtId="4" fontId="0" fillId="6" borderId="0" xfId="0" applyNumberFormat="1" applyFill="1" applyAlignment="1" applyProtection="1">
      <alignment/>
      <protection hidden="1"/>
    </xf>
    <xf numFmtId="10" fontId="35" fillId="27" borderId="0" xfId="0" applyNumberFormat="1" applyFont="1" applyFill="1" applyAlignment="1" applyProtection="1">
      <alignment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/>
      <protection hidden="1"/>
    </xf>
    <xf numFmtId="10" fontId="0" fillId="6" borderId="0" xfId="0" applyNumberFormat="1" applyFill="1" applyAlignment="1" applyProtection="1">
      <alignment/>
      <protection hidden="1"/>
    </xf>
    <xf numFmtId="166" fontId="0" fillId="6" borderId="0" xfId="0" applyNumberFormat="1" applyFill="1" applyAlignment="1" applyProtection="1">
      <alignment horizontal="left"/>
      <protection hidden="1"/>
    </xf>
    <xf numFmtId="0" fontId="30" fillId="4" borderId="0" xfId="0" applyFont="1" applyFill="1" applyBorder="1" applyAlignment="1" applyProtection="1">
      <alignment horizontal="left" vertical="top" wrapText="1"/>
      <protection hidden="1"/>
    </xf>
    <xf numFmtId="166" fontId="0" fillId="4" borderId="0" xfId="0" applyNumberFormat="1" applyFill="1" applyAlignment="1" applyProtection="1">
      <alignment/>
      <protection hidden="1"/>
    </xf>
    <xf numFmtId="0" fontId="33" fillId="4" borderId="0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4" fontId="1" fillId="4" borderId="0" xfId="0" applyNumberFormat="1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33" fillId="4" borderId="0" xfId="0" applyFont="1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21" fillId="4" borderId="0" xfId="0" applyFont="1" applyFill="1" applyBorder="1" applyAlignment="1" applyProtection="1">
      <alignment horizontal="center"/>
      <protection hidden="1"/>
    </xf>
    <xf numFmtId="0" fontId="21" fillId="4" borderId="0" xfId="0" applyFont="1" applyFill="1" applyBorder="1" applyAlignment="1" applyProtection="1">
      <alignment horizontal="left"/>
      <protection hidden="1"/>
    </xf>
    <xf numFmtId="0" fontId="21" fillId="4" borderId="0" xfId="0" applyFont="1" applyFill="1" applyBorder="1" applyAlignment="1" applyProtection="1">
      <alignment horizontal="right"/>
      <protection hidden="1"/>
    </xf>
    <xf numFmtId="4" fontId="26" fillId="4" borderId="0" xfId="0" applyNumberFormat="1" applyFont="1" applyFill="1" applyBorder="1" applyAlignment="1" applyProtection="1">
      <alignment/>
      <protection hidden="1"/>
    </xf>
    <xf numFmtId="4" fontId="0" fillId="4" borderId="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66" fontId="0" fillId="0" borderId="0" xfId="0" applyNumberFormat="1" applyAlignment="1" applyProtection="1">
      <alignment/>
      <protection hidden="1"/>
    </xf>
    <xf numFmtId="0" fontId="30" fillId="0" borderId="0" xfId="0" applyFont="1" applyAlignment="1">
      <alignment/>
    </xf>
    <xf numFmtId="0" fontId="36" fillId="6" borderId="0" xfId="0" applyFont="1" applyFill="1" applyAlignment="1" applyProtection="1">
      <alignment horizontal="center"/>
      <protection hidden="1"/>
    </xf>
    <xf numFmtId="0" fontId="33" fillId="6" borderId="0" xfId="0" applyFont="1" applyFill="1" applyAlignment="1" applyProtection="1">
      <alignment horizontal="center"/>
      <protection hidden="1"/>
    </xf>
    <xf numFmtId="0" fontId="36" fillId="6" borderId="0" xfId="0" applyFont="1" applyFill="1" applyAlignment="1" applyProtection="1">
      <alignment horizontal="center" vertical="top"/>
      <protection hidden="1"/>
    </xf>
    <xf numFmtId="0" fontId="30" fillId="6" borderId="0" xfId="0" applyFont="1" applyFill="1" applyBorder="1" applyAlignment="1" applyProtection="1">
      <alignment horizontal="left"/>
      <protection hidden="1"/>
    </xf>
    <xf numFmtId="0" fontId="30" fillId="6" borderId="0" xfId="0" applyFont="1" applyFill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0" fillId="6" borderId="0" xfId="0" applyFont="1" applyFill="1" applyAlignment="1" applyProtection="1">
      <alignment/>
      <protection hidden="1"/>
    </xf>
    <xf numFmtId="168" fontId="30" fillId="6" borderId="0" xfId="0" applyNumberFormat="1" applyFont="1" applyFill="1" applyAlignment="1" applyProtection="1">
      <alignment horizontal="center"/>
      <protection hidden="1"/>
    </xf>
    <xf numFmtId="4" fontId="33" fillId="6" borderId="0" xfId="0" applyNumberFormat="1" applyFont="1" applyFill="1" applyBorder="1" applyAlignment="1" applyProtection="1">
      <alignment horizontal="center"/>
      <protection hidden="1"/>
    </xf>
    <xf numFmtId="0" fontId="33" fillId="6" borderId="0" xfId="0" applyFont="1" applyFill="1" applyAlignment="1" applyProtection="1">
      <alignment horizontal="right"/>
      <protection hidden="1"/>
    </xf>
    <xf numFmtId="2" fontId="30" fillId="27" borderId="0" xfId="0" applyNumberFormat="1" applyFont="1" applyFill="1" applyAlignment="1" applyProtection="1">
      <alignment/>
      <protection hidden="1"/>
    </xf>
    <xf numFmtId="0" fontId="30" fillId="27" borderId="0" xfId="0" applyFont="1" applyFill="1" applyAlignment="1" applyProtection="1">
      <alignment/>
      <protection hidden="1"/>
    </xf>
    <xf numFmtId="4" fontId="30" fillId="0" borderId="0" xfId="0" applyNumberFormat="1" applyFont="1" applyAlignment="1">
      <alignment/>
    </xf>
    <xf numFmtId="0" fontId="30" fillId="6" borderId="0" xfId="0" applyFont="1" applyFill="1" applyBorder="1" applyAlignment="1" applyProtection="1">
      <alignment horizontal="left" vertical="top" wrapText="1"/>
      <protection hidden="1"/>
    </xf>
    <xf numFmtId="0" fontId="34" fillId="6" borderId="11" xfId="0" applyFont="1" applyFill="1" applyBorder="1" applyAlignment="1" applyProtection="1">
      <alignment horizontal="center" vertical="center" wrapText="1"/>
      <protection hidden="1"/>
    </xf>
    <xf numFmtId="0" fontId="0" fillId="6" borderId="13" xfId="0" applyFill="1" applyBorder="1" applyAlignment="1" applyProtection="1">
      <alignment horizontal="left" vertical="center" wrapText="1"/>
      <protection hidden="1"/>
    </xf>
    <xf numFmtId="4" fontId="0" fillId="6" borderId="13" xfId="0" applyNumberFormat="1" applyFill="1" applyBorder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38" fillId="6" borderId="0" xfId="0" applyFont="1" applyFill="1" applyBorder="1" applyAlignment="1" applyProtection="1">
      <alignment/>
      <protection hidden="1"/>
    </xf>
    <xf numFmtId="4" fontId="1" fillId="6" borderId="0" xfId="0" applyNumberFormat="1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right"/>
      <protection hidden="1"/>
    </xf>
    <xf numFmtId="0" fontId="30" fillId="6" borderId="0" xfId="0" applyFont="1" applyFill="1" applyBorder="1" applyAlignment="1" applyProtection="1">
      <alignment/>
      <protection hidden="1"/>
    </xf>
    <xf numFmtId="0" fontId="33" fillId="6" borderId="0" xfId="0" applyFont="1" applyFill="1" applyBorder="1" applyAlignment="1" applyProtection="1">
      <alignment/>
      <protection hidden="1"/>
    </xf>
    <xf numFmtId="0" fontId="33" fillId="6" borderId="0" xfId="0" applyFont="1" applyFill="1" applyBorder="1" applyAlignment="1" applyProtection="1">
      <alignment horizontal="left"/>
      <protection hidden="1"/>
    </xf>
    <xf numFmtId="0" fontId="0" fillId="6" borderId="0" xfId="0" applyFont="1" applyFill="1" applyBorder="1" applyAlignment="1" applyProtection="1">
      <alignment horizontal="left"/>
      <protection hidden="1"/>
    </xf>
    <xf numFmtId="0" fontId="21" fillId="6" borderId="0" xfId="0" applyFont="1" applyFill="1" applyBorder="1" applyAlignment="1" applyProtection="1">
      <alignment/>
      <protection hidden="1"/>
    </xf>
    <xf numFmtId="0" fontId="21" fillId="6" borderId="0" xfId="0" applyFont="1" applyFill="1" applyBorder="1" applyAlignment="1" applyProtection="1">
      <alignment horizontal="center"/>
      <protection hidden="1"/>
    </xf>
    <xf numFmtId="0" fontId="21" fillId="6" borderId="0" xfId="0" applyFont="1" applyFill="1" applyBorder="1" applyAlignment="1" applyProtection="1">
      <alignment horizontal="left"/>
      <protection hidden="1"/>
    </xf>
    <xf numFmtId="0" fontId="21" fillId="6" borderId="0" xfId="0" applyFont="1" applyFill="1" applyBorder="1" applyAlignment="1" applyProtection="1">
      <alignment horizontal="right"/>
      <protection hidden="1"/>
    </xf>
    <xf numFmtId="4" fontId="26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2" fontId="0" fillId="6" borderId="0" xfId="0" applyNumberFormat="1" applyFont="1" applyFill="1" applyAlignment="1" applyProtection="1">
      <alignment horizontal="right"/>
      <protection hidden="1"/>
    </xf>
    <xf numFmtId="0" fontId="0" fillId="6" borderId="0" xfId="0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0" fontId="28" fillId="6" borderId="0" xfId="0" applyFont="1" applyFill="1" applyBorder="1" applyAlignment="1" applyProtection="1">
      <alignment vertical="center" wrapText="1"/>
      <protection hidden="1"/>
    </xf>
    <xf numFmtId="3" fontId="28" fillId="6" borderId="15" xfId="0" applyNumberFormat="1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28" fillId="6" borderId="0" xfId="0" applyFont="1" applyFill="1" applyBorder="1" applyAlignment="1" applyProtection="1">
      <alignment/>
      <protection hidden="1"/>
    </xf>
    <xf numFmtId="2" fontId="28" fillId="6" borderId="16" xfId="0" applyNumberFormat="1" applyFont="1" applyFill="1" applyBorder="1" applyAlignment="1" applyProtection="1">
      <alignment vertical="center" wrapText="1"/>
      <protection hidden="1"/>
    </xf>
    <xf numFmtId="4" fontId="28" fillId="6" borderId="17" xfId="0" applyNumberFormat="1" applyFont="1" applyFill="1" applyBorder="1" applyAlignment="1" applyProtection="1">
      <alignment horizontal="right" vertical="center"/>
      <protection hidden="1"/>
    </xf>
    <xf numFmtId="4" fontId="28" fillId="6" borderId="18" xfId="0" applyNumberFormat="1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167" fontId="28" fillId="6" borderId="18" xfId="0" applyNumberFormat="1" applyFont="1" applyFill="1" applyBorder="1" applyAlignment="1" applyProtection="1">
      <alignment vertical="center"/>
      <protection hidden="1"/>
    </xf>
    <xf numFmtId="10" fontId="28" fillId="6" borderId="18" xfId="0" applyNumberFormat="1" applyFont="1" applyFill="1" applyBorder="1" applyAlignment="1" applyProtection="1">
      <alignment vertical="center"/>
      <protection hidden="1"/>
    </xf>
    <xf numFmtId="3" fontId="28" fillId="6" borderId="18" xfId="0" applyNumberFormat="1" applyFont="1" applyFill="1" applyBorder="1" applyAlignment="1" applyProtection="1">
      <alignment vertical="center"/>
      <protection hidden="1"/>
    </xf>
    <xf numFmtId="2" fontId="0" fillId="6" borderId="0" xfId="0" applyNumberFormat="1" applyFont="1" applyFill="1" applyAlignment="1" applyProtection="1">
      <alignment horizontal="right" vertical="center"/>
      <protection hidden="1"/>
    </xf>
    <xf numFmtId="0" fontId="38" fillId="6" borderId="0" xfId="0" applyFont="1" applyFill="1" applyAlignment="1" applyProtection="1">
      <alignment/>
      <protection hidden="1"/>
    </xf>
    <xf numFmtId="0" fontId="33" fillId="6" borderId="19" xfId="0" applyFont="1" applyFill="1" applyBorder="1" applyAlignment="1" applyProtection="1">
      <alignment horizontal="left"/>
      <protection hidden="1"/>
    </xf>
    <xf numFmtId="0" fontId="1" fillId="6" borderId="19" xfId="0" applyFont="1" applyFill="1" applyBorder="1" applyAlignment="1" applyProtection="1">
      <alignment horizontal="left"/>
      <protection hidden="1"/>
    </xf>
    <xf numFmtId="0" fontId="33" fillId="6" borderId="0" xfId="0" applyFont="1" applyFill="1" applyAlignment="1" applyProtection="1">
      <alignment horizontal="left"/>
      <protection hidden="1"/>
    </xf>
    <xf numFmtId="0" fontId="1" fillId="6" borderId="17" xfId="0" applyFont="1" applyFill="1" applyBorder="1" applyAlignment="1" applyProtection="1">
      <alignment horizontal="left"/>
      <protection hidden="1"/>
    </xf>
    <xf numFmtId="169" fontId="26" fillId="6" borderId="19" xfId="0" applyNumberFormat="1" applyFont="1" applyFill="1" applyBorder="1" applyAlignment="1" applyProtection="1">
      <alignment horizontal="center"/>
      <protection hidden="1"/>
    </xf>
    <xf numFmtId="0" fontId="26" fillId="6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4" fontId="1" fillId="6" borderId="0" xfId="0" applyNumberFormat="1" applyFont="1" applyFill="1" applyAlignment="1" applyProtection="1">
      <alignment horizontal="left"/>
      <protection/>
    </xf>
    <xf numFmtId="0" fontId="0" fillId="4" borderId="0" xfId="0" applyFont="1" applyFill="1" applyBorder="1" applyAlignment="1" applyProtection="1">
      <alignment/>
      <protection hidden="1"/>
    </xf>
    <xf numFmtId="0" fontId="26" fillId="4" borderId="0" xfId="0" applyFont="1" applyFill="1" applyBorder="1" applyAlignment="1" applyProtection="1">
      <alignment wrapText="1"/>
      <protection hidden="1"/>
    </xf>
    <xf numFmtId="4" fontId="27" fillId="6" borderId="10" xfId="0" applyNumberFormat="1" applyFont="1" applyFill="1" applyBorder="1" applyAlignment="1" applyProtection="1">
      <alignment horizontal="right" vertical="center"/>
      <protection locked="0"/>
    </xf>
    <xf numFmtId="4" fontId="27" fillId="6" borderId="0" xfId="0" applyNumberFormat="1" applyFont="1" applyFill="1" applyBorder="1" applyAlignment="1" applyProtection="1">
      <alignment horizontal="right" vertical="center"/>
      <protection locked="0"/>
    </xf>
    <xf numFmtId="3" fontId="27" fillId="6" borderId="10" xfId="0" applyNumberFormat="1" applyFont="1" applyFill="1" applyBorder="1" applyAlignment="1" applyProtection="1">
      <alignment horizontal="right" vertical="center"/>
      <protection locked="0"/>
    </xf>
    <xf numFmtId="3" fontId="27" fillId="6" borderId="0" xfId="0" applyNumberFormat="1" applyFont="1" applyFill="1" applyBorder="1" applyAlignment="1" applyProtection="1">
      <alignment horizontal="right" vertical="center"/>
      <protection locked="0"/>
    </xf>
    <xf numFmtId="0" fontId="39" fillId="6" borderId="20" xfId="0" applyNumberFormat="1" applyFont="1" applyFill="1" applyBorder="1" applyAlignment="1" applyProtection="1">
      <alignment horizontal="right"/>
      <protection hidden="1"/>
    </xf>
    <xf numFmtId="0" fontId="39" fillId="6" borderId="0" xfId="0" applyNumberFormat="1" applyFont="1" applyFill="1" applyBorder="1" applyAlignment="1" applyProtection="1">
      <alignment horizontal="right"/>
      <protection hidden="1"/>
    </xf>
    <xf numFmtId="10" fontId="26" fillId="4" borderId="0" xfId="0" applyNumberFormat="1" applyFont="1" applyFill="1" applyAlignment="1" applyProtection="1">
      <alignment horizontal="left"/>
      <protection hidden="1"/>
    </xf>
    <xf numFmtId="10" fontId="26" fillId="6" borderId="0" xfId="0" applyNumberFormat="1" applyFont="1" applyFill="1" applyAlignment="1" applyProtection="1">
      <alignment horizontal="left"/>
      <protection hidden="1"/>
    </xf>
    <xf numFmtId="0" fontId="32" fillId="6" borderId="0" xfId="0" applyFont="1" applyFill="1" applyAlignment="1" applyProtection="1">
      <alignment/>
      <protection hidden="1"/>
    </xf>
    <xf numFmtId="0" fontId="0" fillId="6" borderId="0" xfId="0" applyFont="1" applyFill="1" applyBorder="1" applyAlignment="1" applyProtection="1">
      <alignment horizontal="right"/>
      <protection hidden="1"/>
    </xf>
    <xf numFmtId="0" fontId="34" fillId="6" borderId="12" xfId="0" applyFont="1" applyFill="1" applyBorder="1" applyAlignment="1" applyProtection="1">
      <alignment horizontal="center" vertical="center" wrapText="1"/>
      <protection hidden="1"/>
    </xf>
    <xf numFmtId="4" fontId="0" fillId="6" borderId="13" xfId="0" applyNumberFormat="1" applyFont="1" applyFill="1" applyBorder="1" applyAlignment="1" applyProtection="1">
      <alignment horizontal="right" vertical="center"/>
      <protection hidden="1"/>
    </xf>
    <xf numFmtId="167" fontId="0" fillId="6" borderId="0" xfId="0" applyNumberFormat="1" applyFont="1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6" borderId="0" xfId="0" applyFont="1" applyFill="1" applyAlignment="1" applyProtection="1">
      <alignment horizontal="left"/>
      <protection hidden="1"/>
    </xf>
    <xf numFmtId="0" fontId="20" fillId="4" borderId="0" xfId="0" applyFont="1" applyFill="1" applyBorder="1" applyAlignment="1" applyProtection="1">
      <alignment horizontal="left" vertical="top" wrapText="1"/>
      <protection hidden="1"/>
    </xf>
    <xf numFmtId="0" fontId="28" fillId="4" borderId="0" xfId="0" applyFont="1" applyFill="1" applyBorder="1" applyAlignment="1" applyProtection="1">
      <alignment horizontal="righ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21" fillId="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43" fillId="6" borderId="0" xfId="0" applyFont="1" applyFill="1" applyAlignment="1" applyProtection="1">
      <alignment/>
      <protection hidden="1"/>
    </xf>
    <xf numFmtId="172" fontId="0" fillId="0" borderId="13" xfId="0" applyNumberFormat="1" applyFill="1" applyBorder="1" applyAlignment="1" applyProtection="1">
      <alignment horizontal="right" vertical="center"/>
      <protection locked="0"/>
    </xf>
    <xf numFmtId="172" fontId="0" fillId="6" borderId="0" xfId="0" applyNumberFormat="1" applyFill="1" applyAlignment="1" applyProtection="1">
      <alignment/>
      <protection hidden="1"/>
    </xf>
    <xf numFmtId="0" fontId="39" fillId="6" borderId="0" xfId="0" applyFont="1" applyFill="1" applyAlignment="1" applyProtection="1">
      <alignment horizontal="right"/>
      <protection hidden="1"/>
    </xf>
    <xf numFmtId="0" fontId="0" fillId="6" borderId="21" xfId="0" applyFill="1" applyBorder="1" applyAlignment="1" applyProtection="1">
      <alignment horizontal="right" vertical="center"/>
      <protection hidden="1"/>
    </xf>
    <xf numFmtId="0" fontId="0" fillId="6" borderId="22" xfId="0" applyFill="1" applyBorder="1" applyAlignment="1" applyProtection="1">
      <alignment horizontal="right" vertical="center"/>
      <protection hidden="1"/>
    </xf>
    <xf numFmtId="0" fontId="0" fillId="6" borderId="23" xfId="0" applyFill="1" applyBorder="1" applyAlignment="1" applyProtection="1">
      <alignment horizontal="right" vertical="center"/>
      <protection hidden="1"/>
    </xf>
    <xf numFmtId="0" fontId="0" fillId="6" borderId="24" xfId="0" applyFill="1" applyBorder="1" applyAlignment="1" applyProtection="1">
      <alignment horizontal="left" vertical="center"/>
      <protection hidden="1"/>
    </xf>
    <xf numFmtId="0" fontId="0" fillId="6" borderId="18" xfId="0" applyFill="1" applyBorder="1" applyAlignment="1" applyProtection="1">
      <alignment horizontal="left" vertical="center"/>
      <protection hidden="1"/>
    </xf>
    <xf numFmtId="0" fontId="30" fillId="0" borderId="10" xfId="0" applyFont="1" applyFill="1" applyBorder="1" applyAlignment="1" applyProtection="1">
      <alignment horizontal="center"/>
      <protection locked="0"/>
    </xf>
    <xf numFmtId="0" fontId="26" fillId="6" borderId="0" xfId="0" applyFont="1" applyFill="1" applyAlignment="1" applyProtection="1">
      <alignment horizontal="right"/>
      <protection hidden="1"/>
    </xf>
    <xf numFmtId="0" fontId="0" fillId="6" borderId="25" xfId="0" applyFill="1" applyBorder="1" applyAlignment="1" applyProtection="1">
      <alignment horizontal="right" vertical="center"/>
      <protection hidden="1"/>
    </xf>
    <xf numFmtId="0" fontId="0" fillId="6" borderId="26" xfId="0" applyFill="1" applyBorder="1" applyAlignment="1" applyProtection="1">
      <alignment horizontal="left" vertical="center"/>
      <protection hidden="1"/>
    </xf>
    <xf numFmtId="0" fontId="0" fillId="6" borderId="27" xfId="0" applyFill="1" applyBorder="1" applyAlignment="1" applyProtection="1">
      <alignment horizontal="left" vertical="center" wrapText="1"/>
      <protection hidden="1"/>
    </xf>
    <xf numFmtId="4" fontId="0" fillId="6" borderId="27" xfId="0" applyNumberFormat="1" applyFill="1" applyBorder="1" applyAlignment="1" applyProtection="1">
      <alignment horizontal="right" vertical="center"/>
      <protection hidden="1"/>
    </xf>
    <xf numFmtId="4" fontId="0" fillId="6" borderId="27" xfId="0" applyNumberFormat="1" applyFill="1" applyBorder="1" applyAlignment="1" applyProtection="1">
      <alignment vertical="center"/>
      <protection hidden="1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24" borderId="0" xfId="0" applyNumberFormat="1" applyFill="1" applyBorder="1" applyAlignment="1" applyProtection="1">
      <alignment/>
      <protection hidden="1"/>
    </xf>
    <xf numFmtId="1" fontId="0" fillId="6" borderId="0" xfId="0" applyNumberFormat="1" applyFill="1" applyBorder="1" applyAlignment="1" applyProtection="1">
      <alignment/>
      <protection hidden="1"/>
    </xf>
    <xf numFmtId="1" fontId="25" fillId="6" borderId="0" xfId="0" applyNumberFormat="1" applyFont="1" applyFill="1" applyBorder="1" applyAlignment="1" applyProtection="1">
      <alignment horizontal="center" vertical="center" textRotation="90" wrapText="1"/>
      <protection hidden="1"/>
    </xf>
    <xf numFmtId="1" fontId="25" fillId="6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6" borderId="0" xfId="0" applyNumberFormat="1" applyFill="1" applyAlignment="1" applyProtection="1">
      <alignment horizontal="center" vertical="center"/>
      <protection hidden="1"/>
    </xf>
    <xf numFmtId="1" fontId="0" fillId="6" borderId="0" xfId="0" applyNumberFormat="1" applyFill="1" applyAlignment="1" applyProtection="1">
      <alignment horizontal="left"/>
      <protection hidden="1"/>
    </xf>
    <xf numFmtId="1" fontId="0" fillId="6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 applyProtection="1">
      <alignment horizontal="center" vertical="center" wrapText="1"/>
      <protection hidden="1"/>
    </xf>
    <xf numFmtId="0" fontId="22" fillId="6" borderId="0" xfId="0" applyFont="1" applyFill="1" applyAlignment="1" applyProtection="1">
      <alignment/>
      <protection hidden="1"/>
    </xf>
    <xf numFmtId="0" fontId="0" fillId="0" borderId="0" xfId="0" applyAlignment="1">
      <alignment/>
    </xf>
    <xf numFmtId="4" fontId="27" fillId="0" borderId="10" xfId="0" applyNumberFormat="1" applyFont="1" applyFill="1" applyBorder="1" applyAlignment="1" applyProtection="1">
      <alignment horizontal="left" vertical="center"/>
      <protection locked="0"/>
    </xf>
    <xf numFmtId="4" fontId="28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28" xfId="0" applyFont="1" applyFill="1" applyBorder="1" applyAlignment="1" applyProtection="1">
      <alignment horizontal="left"/>
      <protection locked="0"/>
    </xf>
    <xf numFmtId="0" fontId="31" fillId="6" borderId="0" xfId="0" applyFont="1" applyFill="1" applyBorder="1" applyAlignment="1" applyProtection="1">
      <alignment vertical="center" wrapText="1"/>
      <protection hidden="1"/>
    </xf>
    <xf numFmtId="0" fontId="30" fillId="0" borderId="29" xfId="0" applyFont="1" applyFill="1" applyBorder="1" applyAlignment="1" applyProtection="1">
      <alignment horizontal="left"/>
      <protection locked="0"/>
    </xf>
    <xf numFmtId="0" fontId="26" fillId="6" borderId="0" xfId="0" applyFont="1" applyFill="1" applyBorder="1" applyAlignment="1" applyProtection="1">
      <alignment wrapText="1"/>
      <protection hidden="1"/>
    </xf>
    <xf numFmtId="0" fontId="26" fillId="6" borderId="30" xfId="0" applyFont="1" applyFill="1" applyBorder="1" applyAlignment="1" applyProtection="1">
      <alignment wrapText="1"/>
      <protection hidden="1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 locked="0"/>
    </xf>
    <xf numFmtId="0" fontId="30" fillId="0" borderId="33" xfId="0" applyFont="1" applyFill="1" applyBorder="1" applyAlignment="1" applyProtection="1">
      <alignment horizontal="center"/>
      <protection locked="0"/>
    </xf>
    <xf numFmtId="0" fontId="30" fillId="0" borderId="34" xfId="0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center" textRotation="90"/>
      <protection hidden="1"/>
    </xf>
    <xf numFmtId="4" fontId="33" fillId="6" borderId="0" xfId="0" applyNumberFormat="1" applyFont="1" applyFill="1" applyBorder="1" applyAlignment="1" applyProtection="1">
      <alignment horizontal="center" vertical="center"/>
      <protection hidden="1"/>
    </xf>
    <xf numFmtId="0" fontId="37" fillId="6" borderId="0" xfId="0" applyFont="1" applyFill="1" applyBorder="1" applyAlignment="1" applyProtection="1">
      <alignment horizontal="center" vertical="top" wrapText="1"/>
      <protection hidden="1"/>
    </xf>
    <xf numFmtId="4" fontId="33" fillId="6" borderId="0" xfId="0" applyNumberFormat="1" applyFont="1" applyFill="1" applyBorder="1" applyAlignment="1" applyProtection="1">
      <alignment horizontal="left"/>
      <protection hidden="1"/>
    </xf>
    <xf numFmtId="0" fontId="30" fillId="6" borderId="0" xfId="0" applyFont="1" applyFill="1" applyBorder="1" applyAlignment="1" applyProtection="1">
      <alignment horizontal="left"/>
      <protection hidden="1"/>
    </xf>
    <xf numFmtId="167" fontId="33" fillId="6" borderId="0" xfId="0" applyNumberFormat="1" applyFont="1" applyFill="1" applyBorder="1" applyAlignment="1" applyProtection="1">
      <alignment horizontal="left"/>
      <protection hidden="1"/>
    </xf>
    <xf numFmtId="168" fontId="30" fillId="6" borderId="0" xfId="0" applyNumberFormat="1" applyFont="1" applyFill="1" applyBorder="1" applyAlignment="1" applyProtection="1">
      <alignment horizontal="center"/>
      <protection hidden="1"/>
    </xf>
    <xf numFmtId="4" fontId="33" fillId="6" borderId="0" xfId="0" applyNumberFormat="1" applyFont="1" applyFill="1" applyBorder="1" applyAlignment="1" applyProtection="1">
      <alignment horizontal="center"/>
      <protection hidden="1"/>
    </xf>
    <xf numFmtId="0" fontId="25" fillId="6" borderId="12" xfId="0" applyFont="1" applyFill="1" applyBorder="1" applyAlignment="1" applyProtection="1">
      <alignment horizontal="center" vertical="center" wrapText="1"/>
      <protection hidden="1"/>
    </xf>
    <xf numFmtId="0" fontId="25" fillId="6" borderId="35" xfId="0" applyFont="1" applyFill="1" applyBorder="1" applyAlignment="1" applyProtection="1">
      <alignment horizontal="center" vertical="center" wrapText="1"/>
      <protection hidden="1"/>
    </xf>
    <xf numFmtId="0" fontId="0" fillId="6" borderId="12" xfId="0" applyFont="1" applyFill="1" applyBorder="1" applyAlignment="1" applyProtection="1">
      <alignment horizontal="center" vertical="center" wrapText="1"/>
      <protection hidden="1"/>
    </xf>
    <xf numFmtId="0" fontId="0" fillId="6" borderId="35" xfId="0" applyFont="1" applyFill="1" applyBorder="1" applyAlignment="1" applyProtection="1">
      <alignment horizontal="center" vertical="center" wrapText="1"/>
      <protection hidden="1"/>
    </xf>
    <xf numFmtId="0" fontId="19" fillId="6" borderId="36" xfId="0" applyFont="1" applyFill="1" applyBorder="1" applyAlignment="1" applyProtection="1">
      <alignment horizontal="center" vertical="top" wrapText="1"/>
      <protection hidden="1"/>
    </xf>
    <xf numFmtId="0" fontId="1" fillId="6" borderId="0" xfId="0" applyNumberFormat="1" applyFont="1" applyFill="1" applyBorder="1" applyAlignment="1" applyProtection="1">
      <alignment horizontal="left" vertical="top" wrapText="1"/>
      <protection hidden="1"/>
    </xf>
    <xf numFmtId="0" fontId="28" fillId="6" borderId="21" xfId="0" applyFont="1" applyFill="1" applyBorder="1" applyAlignment="1" applyProtection="1">
      <alignment vertical="center" wrapText="1"/>
      <protection hidden="1"/>
    </xf>
    <xf numFmtId="0" fontId="28" fillId="6" borderId="37" xfId="0" applyFont="1" applyFill="1" applyBorder="1" applyAlignment="1" applyProtection="1">
      <alignment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1"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color rgb="FFFF000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color rgb="FFFF000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46"/>
  <sheetViews>
    <sheetView showZeros="0" zoomScale="90" zoomScaleNormal="90" zoomScalePageLayoutView="0" workbookViewId="0" topLeftCell="A1">
      <selection activeCell="F24" sqref="F24"/>
    </sheetView>
  </sheetViews>
  <sheetFormatPr defaultColWidth="0" defaultRowHeight="12.75" customHeight="1" zeroHeight="1"/>
  <cols>
    <col min="1" max="1" width="4.140625" style="1" customWidth="1"/>
    <col min="2" max="8" width="13.00390625" style="1" customWidth="1"/>
    <col min="9" max="9" width="14.421875" style="1" customWidth="1"/>
    <col min="10" max="10" width="13.140625" style="1" customWidth="1"/>
    <col min="11" max="16384" width="0" style="1" hidden="1" customWidth="1"/>
  </cols>
  <sheetData>
    <row r="1" spans="1:10" ht="36" customHeight="1">
      <c r="A1" s="207" t="s">
        <v>83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9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>
      <c r="A3" s="2" t="s">
        <v>0</v>
      </c>
      <c r="B3" s="167" t="s">
        <v>74</v>
      </c>
      <c r="C3" s="167"/>
      <c r="D3" s="167"/>
      <c r="E3" s="167"/>
      <c r="F3" s="167"/>
      <c r="G3" s="2"/>
      <c r="H3" s="2"/>
      <c r="I3" s="2"/>
      <c r="J3" s="2"/>
    </row>
    <row r="4" spans="1:10" ht="18.75" customHeight="1">
      <c r="A4" s="2" t="s">
        <v>1</v>
      </c>
      <c r="B4" s="167" t="s">
        <v>68</v>
      </c>
      <c r="C4" s="167"/>
      <c r="D4" s="167"/>
      <c r="E4" s="167"/>
      <c r="F4" s="167"/>
      <c r="G4" s="2"/>
      <c r="H4" s="2"/>
      <c r="I4" s="2"/>
      <c r="J4" s="2"/>
    </row>
    <row r="5" spans="1:10" ht="18.75" customHeight="1">
      <c r="A5" s="2"/>
      <c r="B5" s="167" t="s">
        <v>67</v>
      </c>
      <c r="C5" s="167"/>
      <c r="D5" s="167"/>
      <c r="E5" s="167"/>
      <c r="F5" s="167"/>
      <c r="G5" s="2"/>
      <c r="H5" s="2"/>
      <c r="I5" s="2"/>
      <c r="J5" s="2"/>
    </row>
    <row r="6" spans="1:10" ht="18.75" customHeight="1">
      <c r="A6" s="2" t="s">
        <v>2</v>
      </c>
      <c r="B6" s="167" t="s">
        <v>75</v>
      </c>
      <c r="C6" s="167"/>
      <c r="D6" s="167"/>
      <c r="E6" s="167"/>
      <c r="F6" s="167"/>
      <c r="G6" s="2"/>
      <c r="H6" s="2"/>
      <c r="I6" s="2"/>
      <c r="J6" s="2"/>
    </row>
    <row r="7" spans="1:10" ht="18.75" customHeight="1">
      <c r="A7" s="2" t="s">
        <v>3</v>
      </c>
      <c r="B7" s="167" t="s">
        <v>4</v>
      </c>
      <c r="C7" s="167"/>
      <c r="D7" s="167"/>
      <c r="E7" s="167"/>
      <c r="F7" s="167"/>
      <c r="G7" s="2"/>
      <c r="H7" s="2"/>
      <c r="I7" s="2"/>
      <c r="J7" s="2"/>
    </row>
    <row r="8" spans="1:10" ht="18.75" customHeight="1">
      <c r="A8" s="2" t="s">
        <v>5</v>
      </c>
      <c r="B8" s="167" t="s">
        <v>6</v>
      </c>
      <c r="C8" s="167"/>
      <c r="D8" s="167"/>
      <c r="E8" s="167"/>
      <c r="F8" s="167"/>
      <c r="G8" s="2"/>
      <c r="H8" s="2"/>
      <c r="I8" s="2"/>
      <c r="J8" s="2"/>
    </row>
    <row r="9" spans="1:10" ht="18.75" customHeight="1">
      <c r="A9" s="2"/>
      <c r="B9" s="167" t="s">
        <v>69</v>
      </c>
      <c r="C9" s="167"/>
      <c r="D9" s="167"/>
      <c r="E9" s="167"/>
      <c r="F9" s="167"/>
      <c r="G9" s="2"/>
      <c r="H9" s="2"/>
      <c r="I9" s="2"/>
      <c r="J9" s="2"/>
    </row>
    <row r="10" spans="1:10" ht="18.75" customHeight="1">
      <c r="A10" s="2" t="s">
        <v>7</v>
      </c>
      <c r="B10" s="167" t="s">
        <v>76</v>
      </c>
      <c r="C10" s="167"/>
      <c r="D10" s="167"/>
      <c r="E10" s="167"/>
      <c r="F10" s="167"/>
      <c r="G10" s="2"/>
      <c r="H10" s="2"/>
      <c r="I10" s="2"/>
      <c r="J10" s="2"/>
    </row>
    <row r="11" spans="1:10" ht="18.75" customHeight="1">
      <c r="A11" s="2"/>
      <c r="B11" s="167" t="s">
        <v>70</v>
      </c>
      <c r="C11" s="167"/>
      <c r="D11" s="167"/>
      <c r="E11" s="167"/>
      <c r="F11" s="167"/>
      <c r="G11" s="2"/>
      <c r="H11" s="2"/>
      <c r="I11" s="2"/>
      <c r="J11" s="2"/>
    </row>
    <row r="12" spans="1:10" ht="18.75" customHeight="1">
      <c r="A12" s="2" t="s">
        <v>8</v>
      </c>
      <c r="B12" s="167" t="s">
        <v>77</v>
      </c>
      <c r="C12" s="167"/>
      <c r="D12" s="167"/>
      <c r="E12" s="167"/>
      <c r="F12" s="167"/>
      <c r="G12" s="2"/>
      <c r="H12" s="2"/>
      <c r="I12" s="2"/>
      <c r="J12" s="2"/>
    </row>
    <row r="13" spans="1:10" ht="18.75" customHeight="1">
      <c r="A13" s="2"/>
      <c r="B13" s="167" t="s">
        <v>94</v>
      </c>
      <c r="C13" s="167"/>
      <c r="D13" s="167"/>
      <c r="E13" s="167"/>
      <c r="F13" s="167"/>
      <c r="G13" s="2"/>
      <c r="H13" s="2"/>
      <c r="I13" s="2"/>
      <c r="J13" s="2"/>
    </row>
    <row r="14" spans="1:10" ht="18.75" customHeight="1">
      <c r="A14" s="2"/>
      <c r="B14" s="167" t="s">
        <v>95</v>
      </c>
      <c r="C14" s="167"/>
      <c r="D14" s="167"/>
      <c r="E14" s="167"/>
      <c r="F14" s="167"/>
      <c r="G14" s="2"/>
      <c r="H14" s="2"/>
      <c r="I14" s="2"/>
      <c r="J14" s="2"/>
    </row>
    <row r="15" spans="1:10" ht="18.75" customHeight="1">
      <c r="A15" s="2" t="s">
        <v>9</v>
      </c>
      <c r="B15" s="3" t="s">
        <v>12</v>
      </c>
      <c r="C15" s="2"/>
      <c r="D15" s="2"/>
      <c r="E15" s="167"/>
      <c r="F15" s="167"/>
      <c r="G15" s="2"/>
      <c r="H15" s="2"/>
      <c r="I15" s="2"/>
      <c r="J15" s="2"/>
    </row>
    <row r="16" spans="1:10" ht="18.75" customHeight="1">
      <c r="A16" s="2"/>
      <c r="B16" s="3" t="s">
        <v>96</v>
      </c>
      <c r="C16" s="2"/>
      <c r="D16" s="2"/>
      <c r="E16" s="167"/>
      <c r="F16" s="167"/>
      <c r="G16" s="2"/>
      <c r="H16" s="2"/>
      <c r="I16" s="2"/>
      <c r="J16" s="2"/>
    </row>
    <row r="17" spans="1:10" ht="18.75" customHeight="1">
      <c r="A17" s="2"/>
      <c r="B17" s="3" t="s">
        <v>78</v>
      </c>
      <c r="C17" s="2"/>
      <c r="D17" s="2"/>
      <c r="E17" s="167"/>
      <c r="F17" s="167"/>
      <c r="G17" s="2"/>
      <c r="H17" s="2"/>
      <c r="I17" s="2"/>
      <c r="J17" s="2"/>
    </row>
    <row r="18" spans="1:10" ht="18.75" customHeight="1">
      <c r="A18" s="2"/>
      <c r="B18" s="3" t="s">
        <v>84</v>
      </c>
      <c r="C18" s="2"/>
      <c r="D18" s="2"/>
      <c r="E18" s="167"/>
      <c r="F18" s="167"/>
      <c r="G18" s="2"/>
      <c r="H18" s="2"/>
      <c r="I18" s="2"/>
      <c r="J18" s="2"/>
    </row>
    <row r="19" spans="1:10" ht="18.75" customHeight="1">
      <c r="A19" s="2"/>
      <c r="B19" s="3" t="s">
        <v>127</v>
      </c>
      <c r="C19" s="2"/>
      <c r="D19" s="2"/>
      <c r="E19" s="167"/>
      <c r="F19" s="167"/>
      <c r="G19" s="2"/>
      <c r="H19" s="2"/>
      <c r="I19" s="2"/>
      <c r="J19" s="2"/>
    </row>
    <row r="20" spans="1:10" ht="18.75" customHeight="1">
      <c r="A20" s="2"/>
      <c r="B20" s="208" t="s">
        <v>85</v>
      </c>
      <c r="C20" s="209"/>
      <c r="D20" s="209"/>
      <c r="E20" s="209"/>
      <c r="F20" s="209"/>
      <c r="G20" s="209"/>
      <c r="H20" s="209"/>
      <c r="I20" s="209"/>
      <c r="J20" s="209"/>
    </row>
    <row r="21" spans="1:10" ht="18.75" customHeight="1">
      <c r="A21" s="2" t="s">
        <v>10</v>
      </c>
      <c r="B21" s="4" t="s">
        <v>86</v>
      </c>
      <c r="C21" s="2"/>
      <c r="D21" s="2"/>
      <c r="E21" s="167"/>
      <c r="F21" s="167"/>
      <c r="G21" s="2"/>
      <c r="H21" s="2"/>
      <c r="I21" s="2"/>
      <c r="J21" s="2"/>
    </row>
    <row r="22" spans="1:10" ht="18.75" customHeight="1">
      <c r="A22" s="2"/>
      <c r="B22" s="205" t="s">
        <v>130</v>
      </c>
      <c r="C22" s="2"/>
      <c r="D22" s="2"/>
      <c r="E22" s="167"/>
      <c r="F22" s="167"/>
      <c r="G22" s="2"/>
      <c r="H22" s="2"/>
      <c r="I22" s="2"/>
      <c r="J22" s="2"/>
    </row>
    <row r="23" spans="1:10" ht="18.75" customHeight="1">
      <c r="A23" s="2"/>
      <c r="B23" s="2" t="s">
        <v>92</v>
      </c>
      <c r="C23" s="2"/>
      <c r="D23" s="2"/>
      <c r="E23" s="167"/>
      <c r="F23" s="167"/>
      <c r="G23" s="2"/>
      <c r="H23" s="2"/>
      <c r="I23" s="2"/>
      <c r="J23" s="2"/>
    </row>
    <row r="24" spans="1:10" ht="18.75" customHeight="1">
      <c r="A24" s="2"/>
      <c r="B24" s="2" t="s">
        <v>91</v>
      </c>
      <c r="C24" s="2"/>
      <c r="D24" s="2"/>
      <c r="E24" s="167"/>
      <c r="F24" s="167"/>
      <c r="G24" s="2"/>
      <c r="H24" s="2"/>
      <c r="I24" s="2"/>
      <c r="J24" s="2"/>
    </row>
    <row r="25" spans="1:10" ht="18.75" customHeight="1">
      <c r="A25" s="2"/>
      <c r="B25" s="4" t="s">
        <v>13</v>
      </c>
      <c r="C25" s="2"/>
      <c r="D25" s="2"/>
      <c r="E25" s="167"/>
      <c r="F25" s="167"/>
      <c r="G25" s="2"/>
      <c r="H25" s="2"/>
      <c r="I25" s="2"/>
      <c r="J25" s="2"/>
    </row>
    <row r="26" spans="1:10" ht="18.75" customHeight="1">
      <c r="A26" s="2"/>
      <c r="B26" s="180"/>
      <c r="C26" s="2"/>
      <c r="D26" s="2"/>
      <c r="E26" s="167"/>
      <c r="F26" s="167"/>
      <c r="G26" s="2"/>
      <c r="H26" s="2"/>
      <c r="I26" s="2"/>
      <c r="J26" s="2"/>
    </row>
    <row r="27" spans="1:10" ht="18.75" customHeight="1">
      <c r="A27" s="2"/>
      <c r="B27" s="180"/>
      <c r="C27" s="2"/>
      <c r="D27" s="2"/>
      <c r="E27" s="167"/>
      <c r="F27" s="167"/>
      <c r="G27" s="2"/>
      <c r="H27" s="2"/>
      <c r="I27" s="2"/>
      <c r="J27" s="2"/>
    </row>
    <row r="28" spans="1:10" ht="18.75" customHeight="1">
      <c r="A28" s="2"/>
      <c r="B28" s="3"/>
      <c r="C28" s="2"/>
      <c r="D28" s="2"/>
      <c r="E28" s="167"/>
      <c r="F28" s="167"/>
      <c r="G28" s="2"/>
      <c r="H28" s="2"/>
      <c r="I28" s="2"/>
      <c r="J28" s="2"/>
    </row>
    <row r="29" spans="1:10" ht="18.75" customHeight="1">
      <c r="A29" s="2"/>
      <c r="B29" s="3"/>
      <c r="C29" s="2"/>
      <c r="D29" s="2"/>
      <c r="E29" s="167"/>
      <c r="F29" s="167"/>
      <c r="G29" s="2"/>
      <c r="H29" s="2"/>
      <c r="I29" s="2"/>
      <c r="J29" s="2"/>
    </row>
    <row r="30" spans="1:10" ht="18.75" customHeight="1">
      <c r="A30" s="2"/>
      <c r="B30" s="3"/>
      <c r="C30" s="2"/>
      <c r="D30" s="2"/>
      <c r="E30" s="167"/>
      <c r="F30" s="167"/>
      <c r="G30" s="2"/>
      <c r="H30" s="2"/>
      <c r="I30" s="2"/>
      <c r="J30" s="2"/>
    </row>
    <row r="31" spans="1:10" ht="18.75" customHeight="1">
      <c r="A31" s="2"/>
      <c r="B31" s="3"/>
      <c r="C31" s="2"/>
      <c r="D31" s="2"/>
      <c r="E31" s="167"/>
      <c r="F31" s="167"/>
      <c r="G31" s="2"/>
      <c r="H31" s="2"/>
      <c r="I31" s="2"/>
      <c r="J31" s="2"/>
    </row>
    <row r="32" spans="1:10" ht="18.75" customHeight="1">
      <c r="A32" s="2"/>
      <c r="B32" s="3"/>
      <c r="C32" s="2"/>
      <c r="D32" s="2"/>
      <c r="E32" s="167"/>
      <c r="F32" s="167"/>
      <c r="G32" s="2"/>
      <c r="H32" s="2"/>
      <c r="I32" s="2"/>
      <c r="J32" s="2"/>
    </row>
    <row r="33" spans="1:10" ht="18.75" customHeight="1">
      <c r="A33" s="2"/>
      <c r="B33" s="3"/>
      <c r="C33" s="2"/>
      <c r="D33" s="2"/>
      <c r="E33" s="167"/>
      <c r="F33" s="167"/>
      <c r="G33" s="2"/>
      <c r="H33" s="2"/>
      <c r="I33" s="2"/>
      <c r="J33" s="2"/>
    </row>
    <row r="34" spans="1:10" ht="18.75" customHeight="1">
      <c r="A34" s="2"/>
      <c r="B34" s="4"/>
      <c r="C34" s="2"/>
      <c r="D34" s="2"/>
      <c r="E34" s="167"/>
      <c r="F34" s="167"/>
      <c r="G34" s="2"/>
      <c r="H34" s="2"/>
      <c r="I34" s="2"/>
      <c r="J34" s="2"/>
    </row>
    <row r="35" spans="1:10" ht="18.75" customHeight="1">
      <c r="A35" s="2"/>
      <c r="B35" s="2"/>
      <c r="C35" s="2"/>
      <c r="D35" s="2"/>
      <c r="E35" s="167"/>
      <c r="F35" s="167"/>
      <c r="G35" s="2"/>
      <c r="H35" s="2"/>
      <c r="I35" s="2"/>
      <c r="J35" s="2"/>
    </row>
    <row r="36" spans="1:10" ht="18.75" customHeight="1">
      <c r="A36" s="2"/>
      <c r="B36" s="2"/>
      <c r="C36" s="2"/>
      <c r="D36" s="2"/>
      <c r="E36" s="167"/>
      <c r="F36" s="167"/>
      <c r="G36" s="2"/>
      <c r="H36" s="2"/>
      <c r="I36" s="2"/>
      <c r="J36" s="2"/>
    </row>
    <row r="37" spans="1:10" ht="18.75" customHeight="1">
      <c r="A37" s="2"/>
      <c r="B37" s="2"/>
      <c r="C37" s="2"/>
      <c r="D37" s="2"/>
      <c r="E37" s="167"/>
      <c r="F37" s="167"/>
      <c r="G37" s="2"/>
      <c r="H37" s="2"/>
      <c r="I37" s="2"/>
      <c r="J37" s="2"/>
    </row>
    <row r="38" spans="1:10" ht="18.75" customHeight="1">
      <c r="A38" s="2"/>
      <c r="B38" s="2"/>
      <c r="C38" s="2"/>
      <c r="D38" s="2"/>
      <c r="E38" s="167"/>
      <c r="F38" s="167"/>
      <c r="G38" s="2"/>
      <c r="H38" s="2"/>
      <c r="I38" s="2"/>
      <c r="J38" s="2"/>
    </row>
    <row r="39" spans="1:10" ht="15" customHeight="1">
      <c r="A39" s="2"/>
      <c r="B39" s="4"/>
      <c r="C39" s="2"/>
      <c r="D39" s="2"/>
      <c r="E39" s="167"/>
      <c r="F39" s="167"/>
      <c r="G39" s="2"/>
      <c r="H39" s="2"/>
      <c r="I39" s="2"/>
      <c r="J39" s="2"/>
    </row>
    <row r="40" spans="1:10" ht="15" customHeight="1">
      <c r="A40" s="2"/>
      <c r="B40" s="180"/>
      <c r="C40" s="2"/>
      <c r="D40" s="2"/>
      <c r="E40" s="167"/>
      <c r="F40" s="167"/>
      <c r="G40" s="2"/>
      <c r="H40" s="2"/>
      <c r="I40" s="2"/>
      <c r="J40" s="2"/>
    </row>
    <row r="41" spans="1:10" ht="15" customHeight="1">
      <c r="A41" s="2"/>
      <c r="B41" s="180"/>
      <c r="C41" s="2"/>
      <c r="D41" s="2"/>
      <c r="E41" s="167"/>
      <c r="F41" s="167"/>
      <c r="G41" s="2"/>
      <c r="H41" s="2"/>
      <c r="I41" s="2"/>
      <c r="J41" s="2"/>
    </row>
    <row r="42" spans="1:10" ht="12" customHeight="1" hidden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" customHeight="1" hidden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" customHeight="1" hidden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" customHeight="1" hidden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ht="12" customHeight="1" hidden="1"/>
    <row r="48" ht="12.75" customHeight="1" hidden="1"/>
    <row r="49" ht="12.75" customHeight="1" hidden="1"/>
    <row r="50" ht="12.75" customHeight="1"/>
    <row r="51" ht="12.75" customHeight="1"/>
  </sheetData>
  <sheetProtection password="C4B9" sheet="1" selectLockedCells="1" selectUnlockedCells="1"/>
  <mergeCells count="2">
    <mergeCell ref="A1:J1"/>
    <mergeCell ref="B20:J20"/>
  </mergeCells>
  <printOptions horizontalCentered="1" verticalCentered="1"/>
  <pageMargins left="0.3937007874015748" right="0.2362204724409449" top="0.5905511811023623" bottom="0.5905511811023623" header="0.5118110236220472" footer="0.5118110236220472"/>
  <pageSetup blackAndWhite="1" horizontalDpi="600" verticalDpi="600" orientation="portrait" paperSize="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A61"/>
  <sheetViews>
    <sheetView showZeros="0" zoomScale="80" zoomScaleNormal="80" zoomScalePageLayoutView="0" workbookViewId="0" topLeftCell="A1">
      <selection activeCell="E10" sqref="E10"/>
    </sheetView>
  </sheetViews>
  <sheetFormatPr defaultColWidth="0" defaultRowHeight="12.75" customHeight="1" zeroHeight="1"/>
  <cols>
    <col min="1" max="1" width="2.140625" style="128" customWidth="1"/>
    <col min="2" max="2" width="3.00390625" style="128" customWidth="1"/>
    <col min="3" max="3" width="54.7109375" style="129" customWidth="1"/>
    <col min="4" max="4" width="5.8515625" style="130" customWidth="1"/>
    <col min="5" max="5" width="34.140625" style="130" customWidth="1"/>
    <col min="6" max="6" width="18.00390625" style="130" customWidth="1"/>
    <col min="7" max="7" width="2.00390625" style="131" customWidth="1"/>
    <col min="8" max="26" width="0" style="128" hidden="1" customWidth="1"/>
    <col min="27" max="27" width="1.7109375" style="128" customWidth="1"/>
    <col min="28" max="16384" width="0" style="128" hidden="1" customWidth="1"/>
  </cols>
  <sheetData>
    <row r="1" spans="1:27" ht="22.5" customHeight="1">
      <c r="A1" s="131"/>
      <c r="B1" s="131"/>
      <c r="C1" s="234" t="str">
        <f>CONCATENATE(R1," ",S1," ",T1," ",U1," ",V1," ",W1," ",X1," ",Y1)</f>
        <v>Zestawienie oszacowanych szkód z tytułu 0 w okresie 0 do 0 na terenie gminy 0</v>
      </c>
      <c r="D1" s="234"/>
      <c r="E1" s="234"/>
      <c r="F1" s="234"/>
      <c r="R1" s="41" t="s">
        <v>55</v>
      </c>
      <c r="S1" s="132">
        <f>'Dane gminy'!D3</f>
        <v>0</v>
      </c>
      <c r="T1" s="41" t="s">
        <v>37</v>
      </c>
      <c r="U1" s="133">
        <f>'Dane gminy'!D6</f>
        <v>0</v>
      </c>
      <c r="V1" s="41" t="s">
        <v>56</v>
      </c>
      <c r="W1" s="133">
        <f>'Dane gminy'!D7</f>
        <v>0</v>
      </c>
      <c r="X1" s="41" t="s">
        <v>57</v>
      </c>
      <c r="Y1" s="132">
        <f>'Dane gminy'!D2</f>
        <v>0</v>
      </c>
      <c r="AA1" s="131"/>
    </row>
    <row r="2" spans="1:27" ht="22.5" customHeight="1">
      <c r="A2" s="131"/>
      <c r="B2" s="131"/>
      <c r="C2" s="234"/>
      <c r="D2" s="234"/>
      <c r="E2" s="234"/>
      <c r="F2" s="234"/>
      <c r="R2" s="41"/>
      <c r="S2" s="132"/>
      <c r="T2" s="41"/>
      <c r="U2" s="133"/>
      <c r="V2" s="41"/>
      <c r="W2" s="133"/>
      <c r="X2" s="41"/>
      <c r="Y2" s="132"/>
      <c r="AA2" s="131"/>
    </row>
    <row r="3" spans="1:27" s="136" customFormat="1" ht="18.75" customHeight="1">
      <c r="A3" s="131"/>
      <c r="B3" s="134"/>
      <c r="C3" s="236" t="s">
        <v>89</v>
      </c>
      <c r="D3" s="237"/>
      <c r="E3" s="237"/>
      <c r="F3" s="135">
        <f>'Imienny wykaz'!Q135</f>
        <v>0</v>
      </c>
      <c r="G3" s="134"/>
      <c r="H3" s="128"/>
      <c r="AA3" s="131"/>
    </row>
    <row r="4" spans="1:27" s="141" customFormat="1" ht="18.75" customHeight="1">
      <c r="A4" s="131"/>
      <c r="B4" s="137"/>
      <c r="C4" s="138" t="s">
        <v>58</v>
      </c>
      <c r="D4" s="139"/>
      <c r="E4" s="139"/>
      <c r="F4" s="140">
        <f>'Imienny wykaz'!G135</f>
        <v>0</v>
      </c>
      <c r="G4" s="137"/>
      <c r="H4" s="128"/>
      <c r="AA4" s="131"/>
    </row>
    <row r="5" spans="1:27" s="141" customFormat="1" ht="37.5" customHeight="1">
      <c r="A5" s="131"/>
      <c r="B5" s="137"/>
      <c r="C5" s="138" t="s">
        <v>81</v>
      </c>
      <c r="D5" s="139"/>
      <c r="E5" s="139"/>
      <c r="F5" s="144">
        <f>'Imienny wykaz'!B134</f>
        <v>0</v>
      </c>
      <c r="G5" s="137"/>
      <c r="H5" s="128"/>
      <c r="AA5" s="131"/>
    </row>
    <row r="6" spans="1:27" s="141" customFormat="1" ht="26.25" customHeight="1">
      <c r="A6" s="131"/>
      <c r="B6" s="137"/>
      <c r="C6" s="138" t="s">
        <v>79</v>
      </c>
      <c r="D6" s="139"/>
      <c r="E6" s="139"/>
      <c r="F6" s="140">
        <f>'Imienny wykaz'!L135</f>
        <v>0</v>
      </c>
      <c r="G6" s="137"/>
      <c r="H6" s="128"/>
      <c r="AA6" s="131"/>
    </row>
    <row r="7" spans="1:27" s="141" customFormat="1" ht="42" customHeight="1">
      <c r="A7" s="131"/>
      <c r="B7" s="137"/>
      <c r="C7" s="138" t="s">
        <v>82</v>
      </c>
      <c r="D7" s="139"/>
      <c r="E7" s="139"/>
      <c r="F7" s="144">
        <f>'Imienny wykaz'!S137</f>
        <v>0</v>
      </c>
      <c r="G7" s="137"/>
      <c r="H7" s="128"/>
      <c r="AA7" s="131"/>
    </row>
    <row r="8" spans="1:27" s="141" customFormat="1" ht="48.75" customHeight="1">
      <c r="A8" s="131"/>
      <c r="B8" s="137"/>
      <c r="C8" s="138" t="s">
        <v>80</v>
      </c>
      <c r="D8" s="139"/>
      <c r="E8" s="139"/>
      <c r="F8" s="140">
        <f>SUM('Imienny wykaz'!M5:M134)</f>
        <v>0</v>
      </c>
      <c r="G8" s="137"/>
      <c r="H8" s="128"/>
      <c r="AA8" s="131"/>
    </row>
    <row r="9" spans="1:27" s="141" customFormat="1" ht="18.75" customHeight="1">
      <c r="A9" s="131"/>
      <c r="B9" s="137"/>
      <c r="C9" s="138" t="s">
        <v>59</v>
      </c>
      <c r="D9" s="139"/>
      <c r="E9" s="139"/>
      <c r="F9" s="142">
        <f>'Imienny wykaz'!H135</f>
        <v>0</v>
      </c>
      <c r="G9" s="137"/>
      <c r="H9" s="128"/>
      <c r="AA9" s="131"/>
    </row>
    <row r="10" spans="1:27" s="141" customFormat="1" ht="18.75" customHeight="1">
      <c r="A10" s="131"/>
      <c r="B10" s="137"/>
      <c r="C10" s="138" t="s">
        <v>60</v>
      </c>
      <c r="D10" s="139"/>
      <c r="E10" s="139"/>
      <c r="F10" s="142">
        <f>'Imienny wykaz'!I135</f>
        <v>0</v>
      </c>
      <c r="G10" s="137"/>
      <c r="H10" s="128"/>
      <c r="AA10" s="131"/>
    </row>
    <row r="11" spans="1:27" s="141" customFormat="1" ht="18.75" customHeight="1">
      <c r="A11" s="131"/>
      <c r="B11" s="137"/>
      <c r="C11" s="138" t="s">
        <v>61</v>
      </c>
      <c r="D11" s="139"/>
      <c r="E11" s="139"/>
      <c r="F11" s="142">
        <f>'Imienny wykaz'!K135</f>
        <v>0</v>
      </c>
      <c r="G11" s="137"/>
      <c r="H11" s="128"/>
      <c r="AA11" s="131"/>
    </row>
    <row r="12" spans="1:27" s="141" customFormat="1" ht="18.75" customHeight="1">
      <c r="A12" s="131"/>
      <c r="B12" s="137"/>
      <c r="C12" s="138" t="s">
        <v>62</v>
      </c>
      <c r="D12" s="139"/>
      <c r="E12" s="139"/>
      <c r="F12" s="142">
        <f>SUM(F9:F11)</f>
        <v>0</v>
      </c>
      <c r="G12" s="137"/>
      <c r="H12" s="128"/>
      <c r="AA12" s="131"/>
    </row>
    <row r="13" spans="1:27" ht="18.75" customHeight="1">
      <c r="A13" s="131"/>
      <c r="B13" s="137"/>
      <c r="C13" s="138" t="s">
        <v>63</v>
      </c>
      <c r="D13" s="139"/>
      <c r="E13" s="139"/>
      <c r="F13" s="143" t="str">
        <f>'Imienny wykaz'!P135</f>
        <v>  </v>
      </c>
      <c r="AA13" s="131"/>
    </row>
    <row r="14" spans="1:27" ht="12" customHeight="1">
      <c r="A14" s="131"/>
      <c r="B14" s="131"/>
      <c r="C14" s="131"/>
      <c r="D14" s="145"/>
      <c r="E14" s="145"/>
      <c r="F14" s="145"/>
      <c r="AA14" s="131"/>
    </row>
    <row r="15" spans="1:27" ht="16.5" customHeight="1">
      <c r="A15" s="131"/>
      <c r="B15" s="21"/>
      <c r="C15" s="146"/>
      <c r="D15" s="21"/>
      <c r="E15" s="21"/>
      <c r="F15" s="21"/>
      <c r="AA15" s="131"/>
    </row>
    <row r="16" spans="1:27" ht="9" customHeight="1">
      <c r="A16" s="131"/>
      <c r="B16" s="16"/>
      <c r="C16" s="21"/>
      <c r="D16" s="21"/>
      <c r="E16" s="21"/>
      <c r="F16" s="21"/>
      <c r="AA16" s="131"/>
    </row>
    <row r="17" spans="1:27" ht="17.25" customHeight="1">
      <c r="A17" s="131"/>
      <c r="B17" s="16"/>
      <c r="C17" s="20"/>
      <c r="D17" s="21"/>
      <c r="E17" s="21"/>
      <c r="F17" s="21"/>
      <c r="AA17" s="131"/>
    </row>
    <row r="18" spans="1:27" ht="32.25" customHeight="1">
      <c r="A18" s="131"/>
      <c r="B18" s="16"/>
      <c r="C18" s="235"/>
      <c r="D18" s="235"/>
      <c r="E18" s="235"/>
      <c r="F18" s="235"/>
      <c r="AA18" s="131"/>
    </row>
    <row r="19" spans="1:27" ht="32.25" customHeight="1">
      <c r="A19" s="131"/>
      <c r="B19" s="16"/>
      <c r="C19" s="235"/>
      <c r="D19" s="235"/>
      <c r="E19" s="235"/>
      <c r="F19" s="235"/>
      <c r="AA19" s="131"/>
    </row>
    <row r="20" spans="1:27" ht="32.25" customHeight="1">
      <c r="A20" s="131"/>
      <c r="B20" s="16"/>
      <c r="C20" s="235"/>
      <c r="D20" s="235"/>
      <c r="E20" s="235"/>
      <c r="F20" s="235"/>
      <c r="AA20" s="131"/>
    </row>
    <row r="21" spans="1:27" ht="18.75" customHeight="1">
      <c r="A21" s="131"/>
      <c r="B21" s="16"/>
      <c r="C21" s="20"/>
      <c r="D21" s="21"/>
      <c r="E21" s="21"/>
      <c r="F21" s="21"/>
      <c r="AA21" s="131"/>
    </row>
    <row r="22" spans="1:27" ht="25.5" customHeight="1">
      <c r="A22" s="131"/>
      <c r="B22" s="16"/>
      <c r="C22" s="235"/>
      <c r="D22" s="235"/>
      <c r="E22" s="235"/>
      <c r="F22" s="235"/>
      <c r="G22" s="21"/>
      <c r="AA22" s="131"/>
    </row>
    <row r="23" spans="1:27" ht="25.5" customHeight="1">
      <c r="A23" s="131"/>
      <c r="B23" s="16"/>
      <c r="C23" s="235"/>
      <c r="D23" s="235"/>
      <c r="E23" s="235"/>
      <c r="F23" s="235"/>
      <c r="G23" s="21"/>
      <c r="AA23" s="131"/>
    </row>
    <row r="24" spans="1:27" ht="25.5" customHeight="1">
      <c r="A24" s="131"/>
      <c r="B24" s="16"/>
      <c r="C24" s="235"/>
      <c r="D24" s="235"/>
      <c r="E24" s="235"/>
      <c r="F24" s="235"/>
      <c r="G24" s="21"/>
      <c r="AA24" s="131"/>
    </row>
    <row r="25" spans="1:27" ht="25.5" customHeight="1">
      <c r="A25" s="131"/>
      <c r="B25" s="16"/>
      <c r="C25" s="235"/>
      <c r="D25" s="235"/>
      <c r="E25" s="235"/>
      <c r="F25" s="235"/>
      <c r="G25" s="21"/>
      <c r="AA25" s="131"/>
    </row>
    <row r="26" spans="1:27" ht="22.5" customHeight="1">
      <c r="A26" s="131"/>
      <c r="B26" s="16"/>
      <c r="C26" s="147" t="s">
        <v>64</v>
      </c>
      <c r="D26" s="148"/>
      <c r="E26" s="148"/>
      <c r="F26" s="148"/>
      <c r="G26" s="21"/>
      <c r="AA26" s="131"/>
    </row>
    <row r="27" spans="1:27" ht="22.5" customHeight="1">
      <c r="A27" s="131"/>
      <c r="B27" s="16"/>
      <c r="C27" s="149"/>
      <c r="D27" s="21"/>
      <c r="E27" s="21"/>
      <c r="F27" s="21"/>
      <c r="G27" s="21"/>
      <c r="AA27" s="131"/>
    </row>
    <row r="28" spans="1:27" ht="28.5" customHeight="1">
      <c r="A28" s="131"/>
      <c r="B28" s="16"/>
      <c r="C28" s="147" t="s">
        <v>128</v>
      </c>
      <c r="D28" s="21"/>
      <c r="E28" s="147" t="s">
        <v>129</v>
      </c>
      <c r="F28" s="148"/>
      <c r="G28" s="21"/>
      <c r="AA28" s="131"/>
    </row>
    <row r="29" spans="1:27" ht="51.75" customHeight="1">
      <c r="A29" s="131"/>
      <c r="B29" s="16"/>
      <c r="C29" s="150"/>
      <c r="D29" s="21"/>
      <c r="E29" s="150"/>
      <c r="F29" s="148"/>
      <c r="G29" s="21"/>
      <c r="AA29" s="131"/>
    </row>
    <row r="30" spans="1:27" ht="33" customHeight="1">
      <c r="A30" s="131"/>
      <c r="B30" s="16"/>
      <c r="C30" s="21"/>
      <c r="D30" s="21"/>
      <c r="E30" s="21"/>
      <c r="F30" s="21"/>
      <c r="G30" s="21"/>
      <c r="AA30" s="131"/>
    </row>
    <row r="31" spans="1:27" ht="33" customHeight="1">
      <c r="A31" s="131"/>
      <c r="B31" s="16"/>
      <c r="C31" s="21"/>
      <c r="D31" s="21"/>
      <c r="E31" s="21"/>
      <c r="F31" s="21"/>
      <c r="G31" s="21"/>
      <c r="AA31" s="131"/>
    </row>
    <row r="32" spans="1:27" ht="33" customHeight="1">
      <c r="A32" s="131"/>
      <c r="B32" s="16"/>
      <c r="C32" s="151">
        <f>'Dane gminy'!D29</f>
        <v>0</v>
      </c>
      <c r="D32" s="21"/>
      <c r="E32" s="21"/>
      <c r="F32" s="21"/>
      <c r="G32" s="21"/>
      <c r="AA32" s="131"/>
    </row>
    <row r="33" spans="1:27" ht="18.75" customHeight="1">
      <c r="A33" s="131"/>
      <c r="B33" s="16"/>
      <c r="C33" s="152" t="s">
        <v>25</v>
      </c>
      <c r="D33" s="21"/>
      <c r="E33" s="21"/>
      <c r="F33" s="183" t="s">
        <v>90</v>
      </c>
      <c r="G33" s="21"/>
      <c r="AA33" s="131"/>
    </row>
    <row r="34" spans="1:27" ht="9" customHeight="1">
      <c r="A34" s="131"/>
      <c r="B34" s="16"/>
      <c r="C34" s="21"/>
      <c r="D34" s="21"/>
      <c r="E34" s="21"/>
      <c r="F34" s="21"/>
      <c r="G34" s="21"/>
      <c r="AA34" s="131"/>
    </row>
    <row r="35" spans="2:7" ht="12.75" customHeight="1" hidden="1">
      <c r="B35" s="153"/>
      <c r="C35" s="154"/>
      <c r="D35" s="155"/>
      <c r="E35" s="155"/>
      <c r="F35" s="155"/>
      <c r="G35" s="155"/>
    </row>
    <row r="36" spans="2:7" ht="12.75" customHeight="1" hidden="1">
      <c r="B36" s="153"/>
      <c r="C36" s="154"/>
      <c r="D36" s="155"/>
      <c r="E36" s="155"/>
      <c r="F36" s="155"/>
      <c r="G36" s="155"/>
    </row>
    <row r="37" spans="2:7" ht="12.75" customHeight="1" hidden="1">
      <c r="B37" s="153"/>
      <c r="C37" s="154"/>
      <c r="D37" s="155"/>
      <c r="E37" s="155"/>
      <c r="F37" s="155"/>
      <c r="G37" s="155"/>
    </row>
    <row r="38" spans="2:7" ht="12.75" customHeight="1" hidden="1">
      <c r="B38" s="153"/>
      <c r="C38" s="154"/>
      <c r="D38" s="155"/>
      <c r="E38" s="155"/>
      <c r="F38" s="155"/>
      <c r="G38" s="155"/>
    </row>
    <row r="39" spans="2:7" ht="12.75" customHeight="1" hidden="1">
      <c r="B39" s="153"/>
      <c r="C39" s="154"/>
      <c r="D39" s="155"/>
      <c r="E39" s="155"/>
      <c r="F39" s="155"/>
      <c r="G39" s="155"/>
    </row>
    <row r="40" spans="2:7" ht="12.75" customHeight="1" hidden="1">
      <c r="B40" s="153"/>
      <c r="C40" s="154"/>
      <c r="D40" s="155"/>
      <c r="E40" s="155"/>
      <c r="F40" s="155"/>
      <c r="G40" s="155"/>
    </row>
    <row r="41" spans="2:7" ht="12.75" customHeight="1" hidden="1">
      <c r="B41" s="153"/>
      <c r="C41" s="154"/>
      <c r="D41" s="155"/>
      <c r="E41" s="155"/>
      <c r="F41" s="155"/>
      <c r="G41" s="155"/>
    </row>
    <row r="42" spans="2:7" ht="12.75" customHeight="1" hidden="1">
      <c r="B42" s="153"/>
      <c r="C42" s="154"/>
      <c r="D42" s="155"/>
      <c r="E42" s="155"/>
      <c r="F42" s="155"/>
      <c r="G42" s="155"/>
    </row>
    <row r="43" spans="2:7" ht="12.75" customHeight="1" hidden="1">
      <c r="B43" s="153"/>
      <c r="C43" s="154"/>
      <c r="D43" s="155"/>
      <c r="E43" s="155"/>
      <c r="F43" s="155"/>
      <c r="G43" s="155"/>
    </row>
    <row r="44" spans="2:7" ht="12.75" customHeight="1" hidden="1">
      <c r="B44" s="153"/>
      <c r="C44" s="154"/>
      <c r="D44" s="155"/>
      <c r="E44" s="155"/>
      <c r="F44" s="155"/>
      <c r="G44" s="155"/>
    </row>
    <row r="45" spans="2:7" ht="12.75" customHeight="1" hidden="1">
      <c r="B45" s="153"/>
      <c r="C45" s="154"/>
      <c r="D45" s="155"/>
      <c r="E45" s="155"/>
      <c r="F45" s="155"/>
      <c r="G45" s="155"/>
    </row>
    <row r="46" spans="2:7" ht="12.75" customHeight="1" hidden="1">
      <c r="B46" s="153"/>
      <c r="C46" s="154"/>
      <c r="D46" s="155"/>
      <c r="E46" s="155"/>
      <c r="F46" s="155"/>
      <c r="G46" s="155"/>
    </row>
    <row r="47" spans="2:7" ht="12.75" customHeight="1" hidden="1">
      <c r="B47" s="153"/>
      <c r="C47" s="154"/>
      <c r="D47" s="155"/>
      <c r="E47" s="155"/>
      <c r="F47" s="155"/>
      <c r="G47" s="155"/>
    </row>
    <row r="48" spans="2:7" ht="12.75" customHeight="1" hidden="1">
      <c r="B48" s="153"/>
      <c r="C48" s="154"/>
      <c r="D48" s="155"/>
      <c r="E48" s="155"/>
      <c r="F48" s="155"/>
      <c r="G48" s="155"/>
    </row>
    <row r="49" spans="2:7" ht="12.75" customHeight="1" hidden="1">
      <c r="B49" s="153"/>
      <c r="C49" s="154"/>
      <c r="D49" s="156"/>
      <c r="E49" s="156"/>
      <c r="F49" s="156"/>
      <c r="G49" s="155"/>
    </row>
    <row r="50" spans="2:7" ht="12.75" customHeight="1" hidden="1">
      <c r="B50" s="153"/>
      <c r="C50" s="154"/>
      <c r="D50" s="155"/>
      <c r="E50" s="155"/>
      <c r="F50" s="155"/>
      <c r="G50" s="155"/>
    </row>
    <row r="51" spans="2:7" ht="12.75" customHeight="1" hidden="1">
      <c r="B51" s="153"/>
      <c r="C51" s="154"/>
      <c r="D51" s="155"/>
      <c r="E51" s="155"/>
      <c r="F51" s="155"/>
      <c r="G51" s="155"/>
    </row>
    <row r="52" spans="2:7" ht="12.75" customHeight="1" hidden="1">
      <c r="B52" s="153"/>
      <c r="C52" s="154"/>
      <c r="D52" s="155"/>
      <c r="E52" s="155"/>
      <c r="F52" s="155"/>
      <c r="G52" s="155"/>
    </row>
    <row r="53" spans="2:7" ht="12.75" customHeight="1" hidden="1">
      <c r="B53" s="153"/>
      <c r="C53" s="154"/>
      <c r="D53" s="155"/>
      <c r="E53" s="155"/>
      <c r="F53" s="155"/>
      <c r="G53" s="155"/>
    </row>
    <row r="54" spans="2:7" ht="12.75" customHeight="1" hidden="1">
      <c r="B54" s="153"/>
      <c r="C54" s="154"/>
      <c r="D54" s="155"/>
      <c r="E54" s="155"/>
      <c r="F54" s="155"/>
      <c r="G54" s="155"/>
    </row>
    <row r="55" spans="2:7" ht="12.75" customHeight="1" hidden="1">
      <c r="B55" s="153"/>
      <c r="C55" s="154"/>
      <c r="D55" s="155"/>
      <c r="E55" s="155"/>
      <c r="F55" s="155"/>
      <c r="G55" s="155"/>
    </row>
    <row r="56" spans="2:7" ht="12.75" customHeight="1" hidden="1">
      <c r="B56" s="153"/>
      <c r="C56" s="154"/>
      <c r="D56" s="155"/>
      <c r="E56" s="155"/>
      <c r="F56" s="155"/>
      <c r="G56" s="155"/>
    </row>
    <row r="57" spans="2:7" ht="12.75" customHeight="1" hidden="1">
      <c r="B57" s="153"/>
      <c r="C57" s="154"/>
      <c r="D57" s="155"/>
      <c r="E57" s="155"/>
      <c r="F57" s="155"/>
      <c r="G57" s="155"/>
    </row>
    <row r="58" spans="2:6" ht="12.75" customHeight="1" hidden="1">
      <c r="B58" s="157"/>
      <c r="C58" s="158" t="s">
        <v>19</v>
      </c>
      <c r="D58" s="159" t="e">
        <f>'Dane gminy'!#REF!</f>
        <v>#REF!</v>
      </c>
      <c r="E58" s="160"/>
      <c r="F58" s="160"/>
    </row>
    <row r="59" spans="2:6" ht="12.75" customHeight="1" hidden="1">
      <c r="B59" s="157"/>
      <c r="C59" s="158" t="s">
        <v>65</v>
      </c>
      <c r="D59" s="161" t="e">
        <f>'Dane gminy'!#REF!</f>
        <v>#REF!</v>
      </c>
      <c r="E59" s="162"/>
      <c r="F59" s="162"/>
    </row>
    <row r="60" spans="2:6" ht="12.75" customHeight="1" hidden="1">
      <c r="B60" s="157"/>
      <c r="C60" s="158" t="s">
        <v>66</v>
      </c>
      <c r="D60" s="163">
        <f>'Imienny wykaz'!Q135</f>
        <v>0</v>
      </c>
      <c r="E60" s="164"/>
      <c r="F60" s="164"/>
    </row>
    <row r="61" spans="2:6" ht="12.75" customHeight="1" hidden="1">
      <c r="B61" s="157"/>
      <c r="C61" s="165"/>
      <c r="D61" s="166"/>
      <c r="E61" s="166"/>
      <c r="F61" s="16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password="C4B9" sheet="1" selectLockedCells="1" selectUnlockedCells="1"/>
  <mergeCells count="4">
    <mergeCell ref="C1:F2"/>
    <mergeCell ref="C18:F20"/>
    <mergeCell ref="C22:F25"/>
    <mergeCell ref="C3:E3"/>
  </mergeCells>
  <printOptions horizontalCentered="1" verticalCentered="1"/>
  <pageMargins left="0.3937007874015748" right="0.3937007874015748" top="0.5905511811023623" bottom="0.5905511811023623" header="0.3937007874015748" footer="0.3937007874015748"/>
  <pageSetup blackAndWhite="1" horizontalDpi="600" verticalDpi="600" orientation="portrait" paperSize="9" scale="84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showZeros="0" zoomScalePageLayoutView="0" workbookViewId="0" topLeftCell="A1">
      <selection activeCell="A1" sqref="A1"/>
    </sheetView>
  </sheetViews>
  <sheetFormatPr defaultColWidth="14.57421875" defaultRowHeight="12"/>
  <cols>
    <col min="1" max="16384" width="14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O35"/>
  <sheetViews>
    <sheetView showZeros="0" tabSelected="1" zoomScale="80" zoomScaleNormal="80" zoomScalePageLayoutView="0" workbookViewId="0" topLeftCell="A1">
      <selection activeCell="D6" sqref="D6"/>
    </sheetView>
  </sheetViews>
  <sheetFormatPr defaultColWidth="0" defaultRowHeight="12.75" customHeight="1" zeroHeight="1"/>
  <cols>
    <col min="1" max="1" width="2.7109375" style="5" customWidth="1"/>
    <col min="2" max="2" width="4.7109375" style="5" customWidth="1"/>
    <col min="3" max="3" width="49.421875" style="5" customWidth="1"/>
    <col min="4" max="4" width="15.00390625" style="5" customWidth="1"/>
    <col min="5" max="5" width="15.28125" style="5" customWidth="1"/>
    <col min="6" max="6" width="11.00390625" style="5" customWidth="1"/>
    <col min="7" max="8" width="10.00390625" style="5" customWidth="1"/>
    <col min="9" max="9" width="3.140625" style="5" customWidth="1"/>
    <col min="10" max="10" width="3.421875" style="5" customWidth="1"/>
    <col min="11" max="16384" width="0" style="5" hidden="1" customWidth="1"/>
  </cols>
  <sheetData>
    <row r="1" spans="1:15" ht="18.75" customHeight="1">
      <c r="A1" s="6"/>
      <c r="B1" s="6"/>
      <c r="C1" s="7" t="s">
        <v>14</v>
      </c>
      <c r="D1" s="6"/>
      <c r="E1" s="6"/>
      <c r="F1" s="6"/>
      <c r="G1" s="6"/>
      <c r="H1" s="6"/>
      <c r="I1" s="6"/>
      <c r="J1" s="6"/>
      <c r="K1" s="8"/>
      <c r="L1" s="8"/>
      <c r="M1" s="8"/>
      <c r="N1" s="8"/>
      <c r="O1" s="9"/>
    </row>
    <row r="2" spans="1:15" ht="15.75" customHeight="1">
      <c r="A2" s="10"/>
      <c r="B2" s="6"/>
      <c r="C2" s="11" t="s">
        <v>15</v>
      </c>
      <c r="D2" s="210"/>
      <c r="E2" s="210"/>
      <c r="F2" s="210"/>
      <c r="G2" s="210"/>
      <c r="H2" s="210"/>
      <c r="I2" s="6"/>
      <c r="J2" s="6"/>
      <c r="K2" s="8"/>
      <c r="L2" s="8"/>
      <c r="M2" s="8"/>
      <c r="N2" s="8"/>
      <c r="O2" s="9"/>
    </row>
    <row r="3" spans="1:15" ht="15.75" customHeight="1">
      <c r="A3" s="10"/>
      <c r="B3" s="6"/>
      <c r="C3" s="11" t="s">
        <v>16</v>
      </c>
      <c r="D3" s="210"/>
      <c r="E3" s="210"/>
      <c r="F3" s="210"/>
      <c r="G3" s="210"/>
      <c r="H3" s="210"/>
      <c r="I3" s="6"/>
      <c r="J3" s="6"/>
      <c r="K3" s="8"/>
      <c r="L3" s="8"/>
      <c r="M3" s="8"/>
      <c r="N3" s="8"/>
      <c r="O3" s="9"/>
    </row>
    <row r="4" spans="1:15" ht="15.75" customHeight="1">
      <c r="A4" s="10"/>
      <c r="B4" s="211" t="s">
        <v>131</v>
      </c>
      <c r="C4" s="211"/>
      <c r="D4" s="211"/>
      <c r="E4" s="211"/>
      <c r="F4" s="211"/>
      <c r="G4" s="211"/>
      <c r="H4" s="211"/>
      <c r="I4" s="211"/>
      <c r="J4" s="6"/>
      <c r="K4" s="8"/>
      <c r="L4" s="8"/>
      <c r="M4" s="8"/>
      <c r="N4" s="8"/>
      <c r="O4" s="9"/>
    </row>
    <row r="5" spans="1:15" ht="15.75" customHeight="1" thickBot="1">
      <c r="A5" s="10"/>
      <c r="B5" s="211"/>
      <c r="C5" s="211"/>
      <c r="D5" s="211"/>
      <c r="E5" s="211"/>
      <c r="F5" s="211"/>
      <c r="G5" s="211"/>
      <c r="H5" s="211"/>
      <c r="I5" s="211"/>
      <c r="J5" s="6"/>
      <c r="K5" s="8"/>
      <c r="L5" s="8"/>
      <c r="M5" s="8"/>
      <c r="N5" s="8"/>
      <c r="O5" s="9"/>
    </row>
    <row r="6" spans="1:15" ht="15.75" customHeight="1" thickBot="1">
      <c r="A6" s="12"/>
      <c r="B6" s="6"/>
      <c r="C6" s="13" t="s">
        <v>17</v>
      </c>
      <c r="D6" s="14"/>
      <c r="E6" s="6"/>
      <c r="F6" s="190"/>
      <c r="G6" s="190" t="s">
        <v>73</v>
      </c>
      <c r="H6" s="206">
        <v>2020</v>
      </c>
      <c r="I6" s="6"/>
      <c r="J6" s="6"/>
      <c r="K6" s="8"/>
      <c r="L6" s="8"/>
      <c r="M6" s="8"/>
      <c r="N6" s="8"/>
      <c r="O6" s="9"/>
    </row>
    <row r="7" spans="1:15" ht="15.75" customHeight="1" thickBot="1">
      <c r="A7" s="6"/>
      <c r="B7" s="6"/>
      <c r="C7" s="13" t="s">
        <v>18</v>
      </c>
      <c r="D7" s="14"/>
      <c r="E7" s="2"/>
      <c r="F7" s="2"/>
      <c r="G7" s="6"/>
      <c r="H7" s="6"/>
      <c r="I7" s="6"/>
      <c r="J7" s="6"/>
      <c r="K7" s="8"/>
      <c r="L7" s="8"/>
      <c r="M7" s="8"/>
      <c r="N7" s="8"/>
      <c r="O7" s="9"/>
    </row>
    <row r="8" spans="1:15" ht="15.75" customHeight="1" thickBot="1">
      <c r="A8" s="6"/>
      <c r="B8" s="2"/>
      <c r="C8" s="2"/>
      <c r="D8" s="2"/>
      <c r="E8" s="2"/>
      <c r="F8" s="2"/>
      <c r="G8" s="6"/>
      <c r="H8" s="6"/>
      <c r="I8" s="6"/>
      <c r="J8" s="6"/>
      <c r="K8" s="8"/>
      <c r="L8" s="8"/>
      <c r="M8" s="8"/>
      <c r="N8" s="8"/>
      <c r="O8" s="9"/>
    </row>
    <row r="9" spans="1:15" ht="18.75" customHeight="1" thickBot="1">
      <c r="A9" s="6"/>
      <c r="B9" s="6"/>
      <c r="C9" s="215" t="s">
        <v>72</v>
      </c>
      <c r="D9" s="216"/>
      <c r="E9" s="15"/>
      <c r="F9" s="2"/>
      <c r="G9" s="6"/>
      <c r="H9" s="6"/>
      <c r="I9" s="6"/>
      <c r="J9" s="6"/>
      <c r="K9" s="8"/>
      <c r="L9" s="8"/>
      <c r="M9" s="8"/>
      <c r="N9" s="8"/>
      <c r="O9" s="9"/>
    </row>
    <row r="10" spans="1:15" ht="18.75" customHeight="1">
      <c r="A10" s="6"/>
      <c r="B10" s="16" t="s">
        <v>20</v>
      </c>
      <c r="C10" s="2"/>
      <c r="D10" s="2"/>
      <c r="E10" s="2"/>
      <c r="F10" s="2"/>
      <c r="G10" s="6"/>
      <c r="H10" s="6"/>
      <c r="I10" s="6"/>
      <c r="J10" s="6"/>
      <c r="K10" s="8"/>
      <c r="L10" s="8"/>
      <c r="M10" s="8"/>
      <c r="N10" s="8"/>
      <c r="O10" s="9"/>
    </row>
    <row r="11" spans="1:15" ht="18.75" customHeight="1">
      <c r="A11" s="6"/>
      <c r="B11" s="16" t="s">
        <v>21</v>
      </c>
      <c r="C11" s="16"/>
      <c r="D11" s="2"/>
      <c r="E11" s="2"/>
      <c r="F11" s="2"/>
      <c r="G11" s="6"/>
      <c r="H11" s="6"/>
      <c r="I11" s="6"/>
      <c r="J11" s="6"/>
      <c r="K11" s="8"/>
      <c r="L11" s="8"/>
      <c r="M11" s="8"/>
      <c r="N11" s="8"/>
      <c r="O11" s="9"/>
    </row>
    <row r="12" spans="1:15" ht="18.75" customHeight="1">
      <c r="A12" s="6"/>
      <c r="B12" s="17" t="s">
        <v>0</v>
      </c>
      <c r="C12" s="212"/>
      <c r="D12" s="212"/>
      <c r="E12" s="212"/>
      <c r="F12" s="2"/>
      <c r="G12" s="213"/>
      <c r="H12" s="213"/>
      <c r="I12" s="6"/>
      <c r="J12" s="6"/>
      <c r="K12" s="8"/>
      <c r="L12" s="8"/>
      <c r="M12" s="8"/>
      <c r="N12" s="8"/>
      <c r="O12" s="9"/>
    </row>
    <row r="13" spans="1:15" ht="18.75" customHeight="1">
      <c r="A13" s="6"/>
      <c r="B13" s="17" t="s">
        <v>1</v>
      </c>
      <c r="C13" s="214"/>
      <c r="D13" s="214"/>
      <c r="E13" s="214"/>
      <c r="F13" s="2"/>
      <c r="G13" s="213"/>
      <c r="H13" s="213"/>
      <c r="I13" s="6"/>
      <c r="J13" s="6"/>
      <c r="K13" s="8"/>
      <c r="L13" s="8"/>
      <c r="M13" s="8"/>
      <c r="N13" s="8"/>
      <c r="O13" s="9"/>
    </row>
    <row r="14" spans="1:15" ht="18.75" customHeight="1">
      <c r="A14" s="6"/>
      <c r="B14" s="17" t="s">
        <v>2</v>
      </c>
      <c r="C14" s="214"/>
      <c r="D14" s="214"/>
      <c r="E14" s="214"/>
      <c r="F14" s="2"/>
      <c r="G14" s="213"/>
      <c r="H14" s="213"/>
      <c r="I14" s="6"/>
      <c r="J14" s="6"/>
      <c r="K14" s="8"/>
      <c r="L14" s="8"/>
      <c r="M14" s="8"/>
      <c r="N14" s="8"/>
      <c r="O14" s="9"/>
    </row>
    <row r="15" spans="1:15" ht="18.75" customHeight="1">
      <c r="A15" s="6"/>
      <c r="B15" s="17" t="s">
        <v>3</v>
      </c>
      <c r="C15" s="214"/>
      <c r="D15" s="214"/>
      <c r="E15" s="214"/>
      <c r="F15" s="2"/>
      <c r="G15" s="213"/>
      <c r="H15" s="213"/>
      <c r="I15" s="6"/>
      <c r="J15" s="6"/>
      <c r="K15" s="8"/>
      <c r="L15" s="8"/>
      <c r="M15" s="8"/>
      <c r="N15" s="8"/>
      <c r="O15" s="9"/>
    </row>
    <row r="16" spans="1:15" ht="18.75" customHeight="1">
      <c r="A16" s="6"/>
      <c r="B16" s="17" t="s">
        <v>5</v>
      </c>
      <c r="C16" s="214"/>
      <c r="D16" s="214"/>
      <c r="E16" s="214"/>
      <c r="F16" s="2"/>
      <c r="G16" s="213"/>
      <c r="H16" s="213"/>
      <c r="I16" s="6"/>
      <c r="J16" s="6"/>
      <c r="K16" s="8"/>
      <c r="L16" s="8"/>
      <c r="M16" s="8"/>
      <c r="N16" s="8"/>
      <c r="O16" s="9"/>
    </row>
    <row r="17" spans="1:15" ht="18.75" customHeight="1">
      <c r="A17" s="6"/>
      <c r="B17" s="17" t="s">
        <v>7</v>
      </c>
      <c r="C17" s="214"/>
      <c r="D17" s="214"/>
      <c r="E17" s="214"/>
      <c r="F17" s="2"/>
      <c r="G17" s="213"/>
      <c r="H17" s="213"/>
      <c r="I17" s="6"/>
      <c r="J17" s="6"/>
      <c r="K17" s="8"/>
      <c r="L17" s="8"/>
      <c r="M17" s="8"/>
      <c r="N17" s="8"/>
      <c r="O17" s="9"/>
    </row>
    <row r="18" spans="1:15" ht="18.75" customHeight="1">
      <c r="A18" s="6"/>
      <c r="B18" s="17" t="s">
        <v>8</v>
      </c>
      <c r="C18" s="214"/>
      <c r="D18" s="214"/>
      <c r="E18" s="214"/>
      <c r="F18" s="2"/>
      <c r="G18" s="213"/>
      <c r="H18" s="213"/>
      <c r="I18" s="6"/>
      <c r="J18" s="6"/>
      <c r="K18" s="8"/>
      <c r="L18" s="8"/>
      <c r="M18" s="8"/>
      <c r="N18" s="8"/>
      <c r="O18" s="9"/>
    </row>
    <row r="19" spans="1:15" ht="18.75" customHeight="1">
      <c r="A19" s="6"/>
      <c r="B19" s="17" t="s">
        <v>9</v>
      </c>
      <c r="C19" s="214"/>
      <c r="D19" s="214"/>
      <c r="E19" s="214"/>
      <c r="F19" s="2"/>
      <c r="G19" s="213"/>
      <c r="H19" s="213"/>
      <c r="I19" s="6"/>
      <c r="J19" s="6"/>
      <c r="K19" s="8"/>
      <c r="L19" s="8"/>
      <c r="M19" s="8"/>
      <c r="N19" s="8"/>
      <c r="O19" s="9"/>
    </row>
    <row r="20" spans="1:15" ht="18.75" customHeight="1">
      <c r="A20" s="6"/>
      <c r="B20" s="17" t="s">
        <v>10</v>
      </c>
      <c r="C20" s="214"/>
      <c r="D20" s="214"/>
      <c r="E20" s="214"/>
      <c r="F20" s="2"/>
      <c r="G20" s="213"/>
      <c r="H20" s="213"/>
      <c r="I20" s="6"/>
      <c r="J20" s="6"/>
      <c r="K20" s="8"/>
      <c r="L20" s="8"/>
      <c r="M20" s="8"/>
      <c r="N20" s="8"/>
      <c r="O20" s="9"/>
    </row>
    <row r="21" spans="1:15" ht="18.75" customHeight="1">
      <c r="A21" s="6"/>
      <c r="B21" s="17" t="s">
        <v>11</v>
      </c>
      <c r="C21" s="221"/>
      <c r="D21" s="221"/>
      <c r="E21" s="221"/>
      <c r="F21" s="2"/>
      <c r="G21" s="213"/>
      <c r="H21" s="213"/>
      <c r="I21" s="6"/>
      <c r="J21" s="6"/>
      <c r="K21" s="8"/>
      <c r="L21" s="8"/>
      <c r="M21" s="8"/>
      <c r="N21" s="8"/>
      <c r="O21" s="9"/>
    </row>
    <row r="22" spans="1:15" ht="18.75" customHeight="1" thickBot="1">
      <c r="A22" s="6"/>
      <c r="B22" s="6"/>
      <c r="C22" s="2"/>
      <c r="D22" s="2"/>
      <c r="E22" s="2"/>
      <c r="F22" s="2"/>
      <c r="G22" s="6"/>
      <c r="H22" s="6"/>
      <c r="I22" s="6"/>
      <c r="J22" s="6"/>
      <c r="K22" s="8"/>
      <c r="L22" s="8"/>
      <c r="M22" s="8"/>
      <c r="N22" s="8"/>
      <c r="O22" s="9"/>
    </row>
    <row r="23" spans="1:15" ht="18.75" customHeight="1" thickBot="1">
      <c r="A23" s="6"/>
      <c r="B23" s="16" t="s">
        <v>22</v>
      </c>
      <c r="C23" s="2"/>
      <c r="D23" s="2"/>
      <c r="E23" s="189"/>
      <c r="F23" s="2"/>
      <c r="G23" s="2"/>
      <c r="H23" s="2"/>
      <c r="I23" s="6"/>
      <c r="J23" s="6"/>
      <c r="K23" s="8"/>
      <c r="L23" s="8"/>
      <c r="M23" s="8"/>
      <c r="N23" s="8"/>
      <c r="O23" s="9"/>
    </row>
    <row r="24" spans="1:15" ht="18.75" customHeight="1" thickBot="1">
      <c r="A24" s="6"/>
      <c r="B24" s="6"/>
      <c r="C24" s="18" t="s">
        <v>23</v>
      </c>
      <c r="D24" s="19" t="s">
        <v>24</v>
      </c>
      <c r="E24" s="218"/>
      <c r="F24" s="219"/>
      <c r="G24" s="219"/>
      <c r="H24" s="220"/>
      <c r="I24" s="6"/>
      <c r="J24" s="6"/>
      <c r="K24" s="8"/>
      <c r="L24" s="8"/>
      <c r="M24" s="8"/>
      <c r="N24" s="8"/>
      <c r="O24" s="9"/>
    </row>
    <row r="25" spans="1:15" ht="18.75" customHeight="1">
      <c r="A25" s="6"/>
      <c r="B25" s="2"/>
      <c r="C25" s="2"/>
      <c r="D25" s="2"/>
      <c r="E25" s="2"/>
      <c r="F25" s="2"/>
      <c r="G25" s="6"/>
      <c r="H25" s="6"/>
      <c r="I25" s="6"/>
      <c r="J25" s="6"/>
      <c r="K25" s="8"/>
      <c r="L25" s="8"/>
      <c r="M25" s="8"/>
      <c r="N25" s="8"/>
      <c r="O25" s="9"/>
    </row>
    <row r="26" spans="1:15" ht="18.75" customHeight="1">
      <c r="A26" s="6"/>
      <c r="B26" s="20"/>
      <c r="C26" s="20"/>
      <c r="D26" s="21"/>
      <c r="E26" s="21"/>
      <c r="F26" s="21"/>
      <c r="G26" s="6"/>
      <c r="H26" s="6"/>
      <c r="I26" s="6"/>
      <c r="J26" s="6"/>
      <c r="K26" s="8"/>
      <c r="L26" s="8"/>
      <c r="M26" s="8"/>
      <c r="N26" s="8"/>
      <c r="O26" s="9"/>
    </row>
    <row r="27" spans="1:15" ht="18.75" customHeight="1">
      <c r="A27" s="2"/>
      <c r="B27" s="20"/>
      <c r="C27" s="20"/>
      <c r="D27" s="21"/>
      <c r="E27" s="21"/>
      <c r="F27" s="21"/>
      <c r="G27" s="2"/>
      <c r="H27" s="2"/>
      <c r="I27" s="2"/>
      <c r="J27" s="2"/>
      <c r="K27" s="9"/>
      <c r="L27" s="9"/>
      <c r="M27" s="9"/>
      <c r="N27" s="9"/>
      <c r="O27" s="9"/>
    </row>
    <row r="28" spans="1:15" ht="18.7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9"/>
      <c r="L28" s="9"/>
      <c r="M28" s="9"/>
      <c r="N28" s="9"/>
      <c r="O28" s="9"/>
    </row>
    <row r="29" spans="1:15" ht="18.75" customHeight="1" thickBot="1">
      <c r="A29" s="2"/>
      <c r="B29" s="2"/>
      <c r="C29" s="22" t="s">
        <v>25</v>
      </c>
      <c r="D29" s="217"/>
      <c r="E29" s="217"/>
      <c r="F29" s="19" t="s">
        <v>24</v>
      </c>
      <c r="G29" s="2"/>
      <c r="H29" s="2"/>
      <c r="I29" s="2"/>
      <c r="J29" s="2"/>
      <c r="K29" s="9"/>
      <c r="L29" s="9"/>
      <c r="M29" s="9"/>
      <c r="N29" s="9"/>
      <c r="O29" s="9"/>
    </row>
    <row r="30" spans="1:15" ht="18.75" customHeight="1" hidden="1">
      <c r="A30" s="2"/>
      <c r="B30" s="2"/>
      <c r="C30" s="22"/>
      <c r="D30" s="2"/>
      <c r="E30" s="2"/>
      <c r="F30" s="2"/>
      <c r="G30" s="2"/>
      <c r="H30" s="2"/>
      <c r="I30" s="2"/>
      <c r="J30" s="2"/>
      <c r="K30" s="9"/>
      <c r="L30" s="9"/>
      <c r="M30" s="9"/>
      <c r="N30" s="9"/>
      <c r="O30" s="9"/>
    </row>
    <row r="31" spans="1:15" ht="18.75" customHeight="1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9"/>
      <c r="L31" s="9"/>
      <c r="M31" s="9"/>
      <c r="N31" s="9"/>
      <c r="O31" s="9"/>
    </row>
    <row r="32" spans="1:15" ht="18.75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9"/>
      <c r="L32" s="9"/>
      <c r="M32" s="9"/>
      <c r="N32" s="9"/>
      <c r="O32" s="9"/>
    </row>
    <row r="33" spans="1:15" ht="15" customHeight="1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9"/>
      <c r="L33" s="9"/>
      <c r="M33" s="9"/>
      <c r="N33" s="9"/>
      <c r="O33" s="9"/>
    </row>
    <row r="34" spans="1:10" ht="12.75" customHeight="1" hidden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 password="C4B9" sheet="1" selectLockedCells="1"/>
  <mergeCells count="17">
    <mergeCell ref="D29:E29"/>
    <mergeCell ref="E24:H24"/>
    <mergeCell ref="C19:E19"/>
    <mergeCell ref="C21:E21"/>
    <mergeCell ref="C17:E17"/>
    <mergeCell ref="C14:E14"/>
    <mergeCell ref="C16:E16"/>
    <mergeCell ref="C15:E15"/>
    <mergeCell ref="C18:E18"/>
    <mergeCell ref="C20:E20"/>
    <mergeCell ref="D2:H2"/>
    <mergeCell ref="D3:H3"/>
    <mergeCell ref="B4:I5"/>
    <mergeCell ref="C12:E12"/>
    <mergeCell ref="G12:H21"/>
    <mergeCell ref="C13:E13"/>
    <mergeCell ref="C9:D9"/>
  </mergeCells>
  <printOptions horizontalCentered="1" verticalCentered="1"/>
  <pageMargins left="0.1968503937007874" right="0.1968503937007874" top="0.2755905511811024" bottom="0.2362204724409449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W282"/>
  <sheetViews>
    <sheetView showZeros="0" zoomScale="80" zoomScaleNormal="80" zoomScalePageLayoutView="0" workbookViewId="0" topLeftCell="A1">
      <pane xSplit="2" ySplit="4" topLeftCell="C104" activePane="bottomRight" state="frozen"/>
      <selection pane="topLeft" activeCell="X48" sqref="A1:X48"/>
      <selection pane="topRight" activeCell="X48" sqref="A1:X48"/>
      <selection pane="bottomLeft" activeCell="X48" sqref="A1:X48"/>
      <selection pane="bottomRight" activeCell="M104" sqref="M104"/>
    </sheetView>
  </sheetViews>
  <sheetFormatPr defaultColWidth="13.57421875" defaultRowHeight="0" customHeight="1" zeroHeight="1"/>
  <cols>
    <col min="1" max="1" width="4.140625" style="23" customWidth="1"/>
    <col min="2" max="2" width="5.421875" style="24" customWidth="1"/>
    <col min="3" max="3" width="20.8515625" style="25" customWidth="1"/>
    <col min="4" max="4" width="30.421875" style="25" customWidth="1"/>
    <col min="5" max="5" width="14.28125" style="26" customWidth="1"/>
    <col min="6" max="6" width="16.7109375" style="26" customWidth="1"/>
    <col min="7" max="7" width="15.00390625" style="23" customWidth="1"/>
    <col min="8" max="8" width="15.8515625" style="26" customWidth="1"/>
    <col min="9" max="9" width="16.00390625" style="26" customWidth="1"/>
    <col min="10" max="10" width="22.421875" style="179" customWidth="1"/>
    <col min="11" max="12" width="15.28125" style="26" customWidth="1"/>
    <col min="13" max="13" width="16.140625" style="26" customWidth="1"/>
    <col min="14" max="14" width="1.421875" style="28" customWidth="1"/>
    <col min="15" max="15" width="0.13671875" style="27" hidden="1" customWidth="1"/>
    <col min="16" max="16" width="8.421875" style="29" hidden="1" customWidth="1"/>
    <col min="17" max="17" width="4.8515625" style="28" hidden="1" customWidth="1"/>
    <col min="18" max="18" width="10.8515625" style="204" hidden="1" customWidth="1"/>
    <col min="19" max="19" width="9.28125" style="204" hidden="1" customWidth="1"/>
    <col min="20" max="20" width="9.28125" style="28" hidden="1" customWidth="1"/>
    <col min="21" max="21" width="17.28125" style="28" hidden="1" customWidth="1"/>
    <col min="22" max="22" width="14.421875" style="28" hidden="1" customWidth="1"/>
    <col min="23" max="23" width="3.140625" style="28" hidden="1" customWidth="1"/>
    <col min="24" max="26" width="6.7109375" style="28" hidden="1" customWidth="1"/>
    <col min="27" max="223" width="0" style="28" hidden="1" customWidth="1"/>
    <col min="224" max="224" width="25.7109375" style="28" customWidth="1"/>
    <col min="225" max="225" width="18.8515625" style="28" customWidth="1"/>
    <col min="226" max="226" width="18.421875" style="28" customWidth="1"/>
    <col min="227" max="227" width="19.28125" style="28" customWidth="1"/>
    <col min="228" max="228" width="10.7109375" style="28" customWidth="1"/>
    <col min="229" max="229" width="9.8515625" style="28" customWidth="1"/>
    <col min="230" max="230" width="9.7109375" style="28" customWidth="1"/>
    <col min="231" max="231" width="10.421875" style="28" customWidth="1"/>
    <col min="232" max="232" width="9.8515625" style="28" customWidth="1"/>
    <col min="233" max="233" width="6.28125" style="28" customWidth="1"/>
    <col min="234" max="234" width="9.140625" style="28" customWidth="1"/>
    <col min="235" max="235" width="10.8515625" style="28" customWidth="1"/>
    <col min="236" max="236" width="6.8515625" style="28" customWidth="1"/>
    <col min="237" max="237" width="18.28125" style="28" customWidth="1"/>
    <col min="238" max="238" width="10.7109375" style="28" customWidth="1"/>
    <col min="239" max="239" width="5.7109375" style="28" customWidth="1"/>
    <col min="240" max="240" width="7.28125" style="28" customWidth="1"/>
    <col min="241" max="241" width="5.140625" style="28" customWidth="1"/>
    <col min="242" max="244" width="9.28125" style="28" customWidth="1"/>
    <col min="245" max="245" width="2.421875" style="28" customWidth="1"/>
    <col min="246" max="246" width="5.00390625" style="28" customWidth="1"/>
    <col min="247" max="247" width="9.00390625" style="28" customWidth="1"/>
    <col min="248" max="248" width="12.140625" style="28" customWidth="1"/>
    <col min="249" max="249" width="11.8515625" style="28" customWidth="1"/>
    <col min="250" max="250" width="8.28125" style="28" customWidth="1"/>
    <col min="251" max="251" width="28.8515625" style="28" customWidth="1"/>
    <col min="252" max="252" width="5.7109375" style="28" customWidth="1"/>
    <col min="253" max="253" width="8.140625" style="28" customWidth="1"/>
    <col min="254" max="254" width="13.00390625" style="28" customWidth="1"/>
    <col min="255" max="255" width="41.7109375" style="28" customWidth="1"/>
    <col min="256" max="16384" width="13.421875" style="28" customWidth="1"/>
  </cols>
  <sheetData>
    <row r="1" spans="1:23" ht="19.5" customHeight="1">
      <c r="A1" s="30"/>
      <c r="B1" s="30"/>
      <c r="C1" s="31"/>
      <c r="D1" s="7" t="s">
        <v>14</v>
      </c>
      <c r="E1" s="30"/>
      <c r="F1" s="30"/>
      <c r="G1" s="30"/>
      <c r="H1" s="30"/>
      <c r="I1" s="30"/>
      <c r="J1" s="168"/>
      <c r="K1" s="30"/>
      <c r="L1" s="30"/>
      <c r="M1" s="30"/>
      <c r="N1" s="32"/>
      <c r="O1" s="33"/>
      <c r="P1" s="33"/>
      <c r="Q1" s="33"/>
      <c r="R1" s="197"/>
      <c r="S1" s="197"/>
      <c r="T1" s="33"/>
      <c r="U1" s="33"/>
      <c r="V1" s="33"/>
      <c r="W1" s="34"/>
    </row>
    <row r="2" spans="1:23" s="41" customFormat="1" ht="19.5" customHeight="1">
      <c r="A2" s="222" t="s">
        <v>26</v>
      </c>
      <c r="B2" s="35"/>
      <c r="C2" s="36" t="s">
        <v>126</v>
      </c>
      <c r="D2" s="37"/>
      <c r="E2" s="38"/>
      <c r="F2" s="38"/>
      <c r="G2" s="39"/>
      <c r="H2" s="38"/>
      <c r="I2" s="38"/>
      <c r="J2" s="168"/>
      <c r="K2" s="38"/>
      <c r="L2" s="38"/>
      <c r="M2" s="38"/>
      <c r="N2" s="34"/>
      <c r="O2" s="30"/>
      <c r="P2" s="40"/>
      <c r="Q2" s="34"/>
      <c r="R2" s="198"/>
      <c r="S2" s="198"/>
      <c r="T2" s="34"/>
      <c r="U2" s="34"/>
      <c r="V2" s="34"/>
      <c r="W2" s="34"/>
    </row>
    <row r="3" spans="1:23" s="48" customFormat="1" ht="150.75" customHeight="1">
      <c r="A3" s="222"/>
      <c r="B3" s="42" t="s">
        <v>28</v>
      </c>
      <c r="C3" s="42" t="s">
        <v>29</v>
      </c>
      <c r="D3" s="42" t="s">
        <v>30</v>
      </c>
      <c r="E3" s="43" t="s">
        <v>97</v>
      </c>
      <c r="F3" s="43" t="s">
        <v>98</v>
      </c>
      <c r="G3" s="42" t="s">
        <v>99</v>
      </c>
      <c r="H3" s="43" t="s">
        <v>100</v>
      </c>
      <c r="I3" s="43" t="s">
        <v>101</v>
      </c>
      <c r="J3" s="169" t="s">
        <v>102</v>
      </c>
      <c r="K3" s="43" t="s">
        <v>103</v>
      </c>
      <c r="L3" s="43" t="s">
        <v>104</v>
      </c>
      <c r="M3" s="43" t="s">
        <v>105</v>
      </c>
      <c r="N3" s="45"/>
      <c r="O3" s="44" t="s">
        <v>106</v>
      </c>
      <c r="P3" s="46" t="s">
        <v>71</v>
      </c>
      <c r="Q3" s="45"/>
      <c r="R3" s="199"/>
      <c r="S3" s="199"/>
      <c r="T3" s="45"/>
      <c r="U3" s="47"/>
      <c r="V3" s="47"/>
      <c r="W3" s="34"/>
    </row>
    <row r="4" spans="1:23" s="48" customFormat="1" ht="9" customHeight="1">
      <c r="A4" s="222"/>
      <c r="B4" s="49">
        <v>1</v>
      </c>
      <c r="C4" s="49">
        <f aca="true" t="shared" si="0" ref="C4:K4">B4+1</f>
        <v>2</v>
      </c>
      <c r="D4" s="49">
        <f t="shared" si="0"/>
        <v>3</v>
      </c>
      <c r="E4" s="49">
        <f t="shared" si="0"/>
        <v>4</v>
      </c>
      <c r="F4" s="49">
        <f t="shared" si="0"/>
        <v>5</v>
      </c>
      <c r="G4" s="49">
        <f t="shared" si="0"/>
        <v>6</v>
      </c>
      <c r="H4" s="49">
        <f t="shared" si="0"/>
        <v>7</v>
      </c>
      <c r="I4" s="49">
        <f t="shared" si="0"/>
        <v>8</v>
      </c>
      <c r="J4" s="49">
        <f t="shared" si="0"/>
        <v>9</v>
      </c>
      <c r="K4" s="49">
        <f t="shared" si="0"/>
        <v>10</v>
      </c>
      <c r="L4" s="49">
        <v>11</v>
      </c>
      <c r="M4" s="49">
        <v>12</v>
      </c>
      <c r="N4" s="45"/>
      <c r="O4" s="49">
        <f>J4+1</f>
        <v>10</v>
      </c>
      <c r="P4" s="49">
        <f>O4+1</f>
        <v>11</v>
      </c>
      <c r="Q4" s="47"/>
      <c r="R4" s="200"/>
      <c r="S4" s="200"/>
      <c r="T4" s="47"/>
      <c r="U4" s="47"/>
      <c r="V4" s="47"/>
      <c r="W4" s="34"/>
    </row>
    <row r="5" spans="1:23" s="41" customFormat="1" ht="26.25" customHeight="1">
      <c r="A5" s="50">
        <v>3</v>
      </c>
      <c r="B5" s="51">
        <f aca="true" t="shared" si="1" ref="B5:B36">IF(Q5&gt;0,T5,0)</f>
        <v>0</v>
      </c>
      <c r="C5" s="52"/>
      <c r="D5" s="52"/>
      <c r="E5" s="53"/>
      <c r="F5" s="53"/>
      <c r="G5" s="181"/>
      <c r="H5" s="53"/>
      <c r="I5" s="53"/>
      <c r="J5" s="170">
        <f>H5+I5</f>
        <v>0</v>
      </c>
      <c r="K5" s="53"/>
      <c r="L5" s="196"/>
      <c r="M5" s="196"/>
      <c r="N5" s="45"/>
      <c r="O5" s="54"/>
      <c r="P5" s="55">
        <f aca="true" t="shared" si="2" ref="P5:P36">F5*0.3+0.01</f>
        <v>0.01</v>
      </c>
      <c r="Q5" s="34">
        <f aca="true" t="shared" si="3" ref="Q5:Q36">COUNTA(C5)</f>
        <v>0</v>
      </c>
      <c r="R5" s="198">
        <f aca="true" t="shared" si="4" ref="R5:R36">COUNTA(L5)</f>
        <v>0</v>
      </c>
      <c r="S5" s="198">
        <f aca="true" t="shared" si="5" ref="S5:S36">COUNTA(M5)</f>
        <v>0</v>
      </c>
      <c r="T5" s="34">
        <f>Q5</f>
        <v>0</v>
      </c>
      <c r="U5" s="38"/>
      <c r="V5" s="38"/>
      <c r="W5" s="34"/>
    </row>
    <row r="6" spans="1:23" s="41" customFormat="1" ht="26.25" customHeight="1">
      <c r="A6" s="50">
        <f>A5</f>
        <v>3</v>
      </c>
      <c r="B6" s="56">
        <f t="shared" si="1"/>
        <v>0</v>
      </c>
      <c r="C6" s="52"/>
      <c r="D6" s="52"/>
      <c r="E6" s="53"/>
      <c r="F6" s="53"/>
      <c r="G6" s="181"/>
      <c r="H6" s="53"/>
      <c r="I6" s="53"/>
      <c r="J6" s="170">
        <f>H6+I6</f>
        <v>0</v>
      </c>
      <c r="K6" s="53"/>
      <c r="L6" s="196"/>
      <c r="M6" s="53"/>
      <c r="N6" s="45"/>
      <c r="O6" s="54"/>
      <c r="P6" s="55">
        <f t="shared" si="2"/>
        <v>0.01</v>
      </c>
      <c r="Q6" s="34">
        <f t="shared" si="3"/>
        <v>0</v>
      </c>
      <c r="R6" s="198">
        <f t="shared" si="4"/>
        <v>0</v>
      </c>
      <c r="S6" s="198">
        <f t="shared" si="5"/>
        <v>0</v>
      </c>
      <c r="T6" s="34">
        <f aca="true" t="shared" si="6" ref="T6:T37">T5+Q6</f>
        <v>0</v>
      </c>
      <c r="U6" s="38"/>
      <c r="V6" s="38"/>
      <c r="W6" s="34"/>
    </row>
    <row r="7" spans="1:23" s="41" customFormat="1" ht="26.25" customHeight="1">
      <c r="A7" s="50">
        <f aca="true" t="shared" si="7" ref="A7:A30">A6</f>
        <v>3</v>
      </c>
      <c r="B7" s="56"/>
      <c r="C7" s="52"/>
      <c r="D7" s="52"/>
      <c r="E7" s="53"/>
      <c r="F7" s="53"/>
      <c r="G7" s="181"/>
      <c r="H7" s="53"/>
      <c r="I7" s="53"/>
      <c r="J7" s="170">
        <f>H7+I7</f>
        <v>0</v>
      </c>
      <c r="K7" s="53"/>
      <c r="L7" s="196"/>
      <c r="M7" s="53"/>
      <c r="N7" s="45"/>
      <c r="O7" s="54"/>
      <c r="P7" s="55">
        <f t="shared" si="2"/>
        <v>0.01</v>
      </c>
      <c r="Q7" s="34">
        <f t="shared" si="3"/>
        <v>0</v>
      </c>
      <c r="R7" s="198">
        <f t="shared" si="4"/>
        <v>0</v>
      </c>
      <c r="S7" s="198">
        <f t="shared" si="5"/>
        <v>0</v>
      </c>
      <c r="T7" s="34">
        <f t="shared" si="6"/>
        <v>0</v>
      </c>
      <c r="U7" s="38"/>
      <c r="V7" s="38"/>
      <c r="W7" s="34"/>
    </row>
    <row r="8" spans="1:23" s="41" customFormat="1" ht="26.25" customHeight="1">
      <c r="A8" s="50">
        <f t="shared" si="7"/>
        <v>3</v>
      </c>
      <c r="B8" s="56">
        <f t="shared" si="1"/>
        <v>0</v>
      </c>
      <c r="C8" s="52"/>
      <c r="D8" s="52"/>
      <c r="E8" s="53"/>
      <c r="F8" s="53"/>
      <c r="G8" s="181"/>
      <c r="H8" s="53"/>
      <c r="I8" s="53"/>
      <c r="J8" s="170">
        <f aca="true" t="shared" si="8" ref="J8:J14">H8+I8</f>
        <v>0</v>
      </c>
      <c r="K8" s="53"/>
      <c r="L8" s="196"/>
      <c r="M8" s="53"/>
      <c r="N8" s="45"/>
      <c r="O8" s="54"/>
      <c r="P8" s="55">
        <f t="shared" si="2"/>
        <v>0.01</v>
      </c>
      <c r="Q8" s="34">
        <f t="shared" si="3"/>
        <v>0</v>
      </c>
      <c r="R8" s="198">
        <f t="shared" si="4"/>
        <v>0</v>
      </c>
      <c r="S8" s="198">
        <f t="shared" si="5"/>
        <v>0</v>
      </c>
      <c r="T8" s="34">
        <f t="shared" si="6"/>
        <v>0</v>
      </c>
      <c r="U8" s="38"/>
      <c r="V8" s="38"/>
      <c r="W8" s="34"/>
    </row>
    <row r="9" spans="1:23" s="41" customFormat="1" ht="26.25" customHeight="1">
      <c r="A9" s="50">
        <f t="shared" si="7"/>
        <v>3</v>
      </c>
      <c r="B9" s="56">
        <f t="shared" si="1"/>
        <v>0</v>
      </c>
      <c r="C9" s="52"/>
      <c r="D9" s="52"/>
      <c r="E9" s="53"/>
      <c r="F9" s="53"/>
      <c r="G9" s="181"/>
      <c r="H9" s="53"/>
      <c r="I9" s="53"/>
      <c r="J9" s="170">
        <f t="shared" si="8"/>
        <v>0</v>
      </c>
      <c r="K9" s="53"/>
      <c r="L9" s="196"/>
      <c r="M9" s="53"/>
      <c r="N9" s="45"/>
      <c r="O9" s="54"/>
      <c r="P9" s="55">
        <f t="shared" si="2"/>
        <v>0.01</v>
      </c>
      <c r="Q9" s="34">
        <f t="shared" si="3"/>
        <v>0</v>
      </c>
      <c r="R9" s="198">
        <f t="shared" si="4"/>
        <v>0</v>
      </c>
      <c r="S9" s="198">
        <f t="shared" si="5"/>
        <v>0</v>
      </c>
      <c r="T9" s="34">
        <f t="shared" si="6"/>
        <v>0</v>
      </c>
      <c r="U9" s="38"/>
      <c r="V9" s="38"/>
      <c r="W9" s="34"/>
    </row>
    <row r="10" spans="1:23" s="41" customFormat="1" ht="26.25" customHeight="1">
      <c r="A10" s="50">
        <f t="shared" si="7"/>
        <v>3</v>
      </c>
      <c r="B10" s="56">
        <f t="shared" si="1"/>
        <v>0</v>
      </c>
      <c r="C10" s="52"/>
      <c r="D10" s="52"/>
      <c r="E10" s="53"/>
      <c r="F10" s="53"/>
      <c r="G10" s="181"/>
      <c r="H10" s="53"/>
      <c r="I10" s="53"/>
      <c r="J10" s="170">
        <f t="shared" si="8"/>
        <v>0</v>
      </c>
      <c r="K10" s="53"/>
      <c r="L10" s="196"/>
      <c r="M10" s="53"/>
      <c r="N10" s="45"/>
      <c r="O10" s="54"/>
      <c r="P10" s="55">
        <f t="shared" si="2"/>
        <v>0.01</v>
      </c>
      <c r="Q10" s="34">
        <f t="shared" si="3"/>
        <v>0</v>
      </c>
      <c r="R10" s="198">
        <f t="shared" si="4"/>
        <v>0</v>
      </c>
      <c r="S10" s="198">
        <f t="shared" si="5"/>
        <v>0</v>
      </c>
      <c r="T10" s="34">
        <f t="shared" si="6"/>
        <v>0</v>
      </c>
      <c r="U10" s="38"/>
      <c r="V10" s="38"/>
      <c r="W10" s="34"/>
    </row>
    <row r="11" spans="1:23" ht="26.25" customHeight="1">
      <c r="A11" s="50">
        <f t="shared" si="7"/>
        <v>3</v>
      </c>
      <c r="B11" s="56">
        <f t="shared" si="1"/>
        <v>0</v>
      </c>
      <c r="C11" s="52"/>
      <c r="D11" s="57"/>
      <c r="E11" s="53"/>
      <c r="F11" s="53"/>
      <c r="G11" s="181"/>
      <c r="H11" s="53"/>
      <c r="I11" s="53"/>
      <c r="J11" s="170">
        <f t="shared" si="8"/>
        <v>0</v>
      </c>
      <c r="K11" s="53"/>
      <c r="L11" s="196"/>
      <c r="M11" s="53"/>
      <c r="N11" s="45"/>
      <c r="O11" s="54"/>
      <c r="P11" s="55">
        <f t="shared" si="2"/>
        <v>0.01</v>
      </c>
      <c r="Q11" s="34">
        <f t="shared" si="3"/>
        <v>0</v>
      </c>
      <c r="R11" s="198">
        <f t="shared" si="4"/>
        <v>0</v>
      </c>
      <c r="S11" s="198">
        <f t="shared" si="5"/>
        <v>0</v>
      </c>
      <c r="T11" s="34">
        <f t="shared" si="6"/>
        <v>0</v>
      </c>
      <c r="U11" s="38"/>
      <c r="V11" s="38"/>
      <c r="W11" s="34"/>
    </row>
    <row r="12" spans="1:23" ht="26.25" customHeight="1">
      <c r="A12" s="50">
        <f t="shared" si="7"/>
        <v>3</v>
      </c>
      <c r="B12" s="56">
        <f t="shared" si="1"/>
        <v>0</v>
      </c>
      <c r="C12" s="52"/>
      <c r="D12" s="57"/>
      <c r="E12" s="53"/>
      <c r="F12" s="53"/>
      <c r="G12" s="181"/>
      <c r="H12" s="53"/>
      <c r="I12" s="53"/>
      <c r="J12" s="170">
        <f t="shared" si="8"/>
        <v>0</v>
      </c>
      <c r="K12" s="53"/>
      <c r="L12" s="196"/>
      <c r="M12" s="53"/>
      <c r="N12" s="45"/>
      <c r="O12" s="54"/>
      <c r="P12" s="55">
        <f t="shared" si="2"/>
        <v>0.01</v>
      </c>
      <c r="Q12" s="34">
        <f t="shared" si="3"/>
        <v>0</v>
      </c>
      <c r="R12" s="198">
        <f t="shared" si="4"/>
        <v>0</v>
      </c>
      <c r="S12" s="198">
        <f t="shared" si="5"/>
        <v>0</v>
      </c>
      <c r="T12" s="34">
        <f t="shared" si="6"/>
        <v>0</v>
      </c>
      <c r="U12" s="38"/>
      <c r="V12" s="38"/>
      <c r="W12" s="34"/>
    </row>
    <row r="13" spans="1:23" ht="26.25" customHeight="1">
      <c r="A13" s="50">
        <f t="shared" si="7"/>
        <v>3</v>
      </c>
      <c r="B13" s="56">
        <f t="shared" si="1"/>
        <v>0</v>
      </c>
      <c r="C13" s="52"/>
      <c r="D13" s="57"/>
      <c r="E13" s="53"/>
      <c r="F13" s="53"/>
      <c r="G13" s="181"/>
      <c r="H13" s="53"/>
      <c r="I13" s="53"/>
      <c r="J13" s="170">
        <f t="shared" si="8"/>
        <v>0</v>
      </c>
      <c r="K13" s="53"/>
      <c r="L13" s="196"/>
      <c r="M13" s="53"/>
      <c r="N13" s="45"/>
      <c r="O13" s="54"/>
      <c r="P13" s="55">
        <f t="shared" si="2"/>
        <v>0.01</v>
      </c>
      <c r="Q13" s="34">
        <f t="shared" si="3"/>
        <v>0</v>
      </c>
      <c r="R13" s="198">
        <f t="shared" si="4"/>
        <v>0</v>
      </c>
      <c r="S13" s="198">
        <f t="shared" si="5"/>
        <v>0</v>
      </c>
      <c r="T13" s="34">
        <f t="shared" si="6"/>
        <v>0</v>
      </c>
      <c r="U13" s="38"/>
      <c r="V13" s="38"/>
      <c r="W13" s="34"/>
    </row>
    <row r="14" spans="1:23" ht="26.25" customHeight="1">
      <c r="A14" s="50">
        <f t="shared" si="7"/>
        <v>3</v>
      </c>
      <c r="B14" s="56">
        <f t="shared" si="1"/>
        <v>0</v>
      </c>
      <c r="C14" s="52"/>
      <c r="D14" s="57"/>
      <c r="E14" s="53"/>
      <c r="F14" s="53"/>
      <c r="G14" s="181"/>
      <c r="H14" s="53"/>
      <c r="I14" s="53"/>
      <c r="J14" s="170">
        <f t="shared" si="8"/>
        <v>0</v>
      </c>
      <c r="K14" s="53"/>
      <c r="L14" s="196"/>
      <c r="M14" s="53"/>
      <c r="N14" s="45"/>
      <c r="O14" s="54"/>
      <c r="P14" s="55">
        <f t="shared" si="2"/>
        <v>0.01</v>
      </c>
      <c r="Q14" s="34">
        <f t="shared" si="3"/>
        <v>0</v>
      </c>
      <c r="R14" s="198">
        <f t="shared" si="4"/>
        <v>0</v>
      </c>
      <c r="S14" s="198">
        <f t="shared" si="5"/>
        <v>0</v>
      </c>
      <c r="T14" s="34">
        <f t="shared" si="6"/>
        <v>0</v>
      </c>
      <c r="U14" s="38"/>
      <c r="V14" s="38"/>
      <c r="W14" s="34"/>
    </row>
    <row r="15" spans="1:23" ht="26.25" customHeight="1">
      <c r="A15" s="50">
        <f t="shared" si="7"/>
        <v>3</v>
      </c>
      <c r="B15" s="56">
        <f t="shared" si="1"/>
        <v>0</v>
      </c>
      <c r="C15" s="52"/>
      <c r="D15" s="57"/>
      <c r="E15" s="53"/>
      <c r="F15" s="53"/>
      <c r="G15" s="181"/>
      <c r="H15" s="53"/>
      <c r="I15" s="53"/>
      <c r="J15" s="170">
        <f aca="true" t="shared" si="9" ref="J15:J78">H15+I15</f>
        <v>0</v>
      </c>
      <c r="K15" s="53"/>
      <c r="L15" s="196"/>
      <c r="M15" s="53"/>
      <c r="N15" s="45"/>
      <c r="O15" s="54"/>
      <c r="P15" s="55">
        <f t="shared" si="2"/>
        <v>0.01</v>
      </c>
      <c r="Q15" s="34">
        <f t="shared" si="3"/>
        <v>0</v>
      </c>
      <c r="R15" s="198">
        <f t="shared" si="4"/>
        <v>0</v>
      </c>
      <c r="S15" s="198">
        <f t="shared" si="5"/>
        <v>0</v>
      </c>
      <c r="T15" s="34">
        <f t="shared" si="6"/>
        <v>0</v>
      </c>
      <c r="U15" s="38"/>
      <c r="V15" s="38"/>
      <c r="W15" s="34"/>
    </row>
    <row r="16" spans="1:23" ht="26.25" customHeight="1">
      <c r="A16" s="50">
        <f t="shared" si="7"/>
        <v>3</v>
      </c>
      <c r="B16" s="56">
        <f t="shared" si="1"/>
        <v>0</v>
      </c>
      <c r="C16" s="52"/>
      <c r="D16" s="57"/>
      <c r="E16" s="53"/>
      <c r="F16" s="53"/>
      <c r="G16" s="181"/>
      <c r="H16" s="53"/>
      <c r="I16" s="53"/>
      <c r="J16" s="170">
        <f t="shared" si="9"/>
        <v>0</v>
      </c>
      <c r="K16" s="53"/>
      <c r="L16" s="196"/>
      <c r="M16" s="53"/>
      <c r="N16" s="45"/>
      <c r="O16" s="54"/>
      <c r="P16" s="55">
        <f t="shared" si="2"/>
        <v>0.01</v>
      </c>
      <c r="Q16" s="34">
        <f t="shared" si="3"/>
        <v>0</v>
      </c>
      <c r="R16" s="198">
        <f t="shared" si="4"/>
        <v>0</v>
      </c>
      <c r="S16" s="198">
        <f t="shared" si="5"/>
        <v>0</v>
      </c>
      <c r="T16" s="34">
        <f t="shared" si="6"/>
        <v>0</v>
      </c>
      <c r="U16" s="38"/>
      <c r="V16" s="38"/>
      <c r="W16" s="34"/>
    </row>
    <row r="17" spans="1:23" ht="26.25" customHeight="1">
      <c r="A17" s="50">
        <f t="shared" si="7"/>
        <v>3</v>
      </c>
      <c r="B17" s="56">
        <f t="shared" si="1"/>
        <v>0</v>
      </c>
      <c r="C17" s="52"/>
      <c r="D17" s="57"/>
      <c r="E17" s="53"/>
      <c r="F17" s="53"/>
      <c r="G17" s="181"/>
      <c r="H17" s="53"/>
      <c r="I17" s="53"/>
      <c r="J17" s="170">
        <f t="shared" si="9"/>
        <v>0</v>
      </c>
      <c r="K17" s="53"/>
      <c r="L17" s="196"/>
      <c r="M17" s="53"/>
      <c r="N17" s="45"/>
      <c r="O17" s="54"/>
      <c r="P17" s="55">
        <f t="shared" si="2"/>
        <v>0.01</v>
      </c>
      <c r="Q17" s="34">
        <f t="shared" si="3"/>
        <v>0</v>
      </c>
      <c r="R17" s="198">
        <f t="shared" si="4"/>
        <v>0</v>
      </c>
      <c r="S17" s="198">
        <f t="shared" si="5"/>
        <v>0</v>
      </c>
      <c r="T17" s="34">
        <f t="shared" si="6"/>
        <v>0</v>
      </c>
      <c r="U17" s="38"/>
      <c r="V17" s="38"/>
      <c r="W17" s="34"/>
    </row>
    <row r="18" spans="1:23" ht="26.25" customHeight="1">
      <c r="A18" s="50">
        <f t="shared" si="7"/>
        <v>3</v>
      </c>
      <c r="B18" s="56">
        <f t="shared" si="1"/>
        <v>0</v>
      </c>
      <c r="C18" s="52"/>
      <c r="D18" s="57"/>
      <c r="E18" s="53"/>
      <c r="F18" s="53"/>
      <c r="G18" s="181"/>
      <c r="H18" s="53"/>
      <c r="I18" s="53"/>
      <c r="J18" s="170">
        <f t="shared" si="9"/>
        <v>0</v>
      </c>
      <c r="K18" s="53"/>
      <c r="L18" s="196"/>
      <c r="M18" s="53"/>
      <c r="N18" s="45"/>
      <c r="O18" s="54"/>
      <c r="P18" s="55">
        <f t="shared" si="2"/>
        <v>0.01</v>
      </c>
      <c r="Q18" s="34">
        <f t="shared" si="3"/>
        <v>0</v>
      </c>
      <c r="R18" s="198">
        <f t="shared" si="4"/>
        <v>0</v>
      </c>
      <c r="S18" s="198">
        <f t="shared" si="5"/>
        <v>0</v>
      </c>
      <c r="T18" s="34">
        <f t="shared" si="6"/>
        <v>0</v>
      </c>
      <c r="U18" s="38"/>
      <c r="V18" s="38"/>
      <c r="W18" s="34"/>
    </row>
    <row r="19" spans="1:23" ht="26.25" customHeight="1">
      <c r="A19" s="50">
        <f t="shared" si="7"/>
        <v>3</v>
      </c>
      <c r="B19" s="56">
        <f t="shared" si="1"/>
        <v>0</v>
      </c>
      <c r="C19" s="52"/>
      <c r="D19" s="57"/>
      <c r="E19" s="53"/>
      <c r="F19" s="53"/>
      <c r="G19" s="181"/>
      <c r="H19" s="53"/>
      <c r="I19" s="53"/>
      <c r="J19" s="170">
        <f t="shared" si="9"/>
        <v>0</v>
      </c>
      <c r="K19" s="53"/>
      <c r="L19" s="196"/>
      <c r="M19" s="53"/>
      <c r="N19" s="45"/>
      <c r="O19" s="54"/>
      <c r="P19" s="55">
        <f t="shared" si="2"/>
        <v>0.01</v>
      </c>
      <c r="Q19" s="34">
        <f t="shared" si="3"/>
        <v>0</v>
      </c>
      <c r="R19" s="198">
        <f t="shared" si="4"/>
        <v>0</v>
      </c>
      <c r="S19" s="198">
        <f t="shared" si="5"/>
        <v>0</v>
      </c>
      <c r="T19" s="34">
        <f t="shared" si="6"/>
        <v>0</v>
      </c>
      <c r="U19" s="38"/>
      <c r="V19" s="38"/>
      <c r="W19" s="34"/>
    </row>
    <row r="20" spans="1:23" ht="26.25" customHeight="1">
      <c r="A20" s="50">
        <f t="shared" si="7"/>
        <v>3</v>
      </c>
      <c r="B20" s="56">
        <f t="shared" si="1"/>
        <v>0</v>
      </c>
      <c r="C20" s="52"/>
      <c r="D20" s="57"/>
      <c r="E20" s="53"/>
      <c r="F20" s="53"/>
      <c r="G20" s="181"/>
      <c r="H20" s="53"/>
      <c r="I20" s="53"/>
      <c r="J20" s="170">
        <f t="shared" si="9"/>
        <v>0</v>
      </c>
      <c r="K20" s="53"/>
      <c r="L20" s="196"/>
      <c r="M20" s="53"/>
      <c r="N20" s="45"/>
      <c r="O20" s="54"/>
      <c r="P20" s="55">
        <f t="shared" si="2"/>
        <v>0.01</v>
      </c>
      <c r="Q20" s="34">
        <f t="shared" si="3"/>
        <v>0</v>
      </c>
      <c r="R20" s="198">
        <f t="shared" si="4"/>
        <v>0</v>
      </c>
      <c r="S20" s="198">
        <f t="shared" si="5"/>
        <v>0</v>
      </c>
      <c r="T20" s="34">
        <f t="shared" si="6"/>
        <v>0</v>
      </c>
      <c r="U20" s="38"/>
      <c r="V20" s="38"/>
      <c r="W20" s="34"/>
    </row>
    <row r="21" spans="1:23" ht="26.25" customHeight="1">
      <c r="A21" s="50">
        <f t="shared" si="7"/>
        <v>3</v>
      </c>
      <c r="B21" s="56">
        <f t="shared" si="1"/>
        <v>0</v>
      </c>
      <c r="C21" s="52"/>
      <c r="D21" s="57"/>
      <c r="E21" s="53"/>
      <c r="F21" s="53"/>
      <c r="G21" s="181"/>
      <c r="H21" s="53"/>
      <c r="I21" s="53"/>
      <c r="J21" s="170">
        <f t="shared" si="9"/>
        <v>0</v>
      </c>
      <c r="K21" s="53"/>
      <c r="L21" s="196"/>
      <c r="M21" s="53"/>
      <c r="N21" s="45"/>
      <c r="O21" s="54"/>
      <c r="P21" s="55">
        <f t="shared" si="2"/>
        <v>0.01</v>
      </c>
      <c r="Q21" s="34">
        <f t="shared" si="3"/>
        <v>0</v>
      </c>
      <c r="R21" s="198">
        <f t="shared" si="4"/>
        <v>0</v>
      </c>
      <c r="S21" s="198">
        <f t="shared" si="5"/>
        <v>0</v>
      </c>
      <c r="T21" s="34">
        <f t="shared" si="6"/>
        <v>0</v>
      </c>
      <c r="U21" s="38"/>
      <c r="V21" s="38"/>
      <c r="W21" s="34"/>
    </row>
    <row r="22" spans="1:23" ht="26.25" customHeight="1">
      <c r="A22" s="50">
        <f t="shared" si="7"/>
        <v>3</v>
      </c>
      <c r="B22" s="56">
        <f t="shared" si="1"/>
        <v>0</v>
      </c>
      <c r="C22" s="52"/>
      <c r="D22" s="57"/>
      <c r="E22" s="53"/>
      <c r="F22" s="53"/>
      <c r="G22" s="181"/>
      <c r="H22" s="53"/>
      <c r="I22" s="53"/>
      <c r="J22" s="170">
        <f t="shared" si="9"/>
        <v>0</v>
      </c>
      <c r="K22" s="53"/>
      <c r="L22" s="196"/>
      <c r="M22" s="53"/>
      <c r="N22" s="45"/>
      <c r="O22" s="54"/>
      <c r="P22" s="55">
        <f t="shared" si="2"/>
        <v>0.01</v>
      </c>
      <c r="Q22" s="34">
        <f t="shared" si="3"/>
        <v>0</v>
      </c>
      <c r="R22" s="198">
        <f t="shared" si="4"/>
        <v>0</v>
      </c>
      <c r="S22" s="198">
        <f t="shared" si="5"/>
        <v>0</v>
      </c>
      <c r="T22" s="34">
        <f t="shared" si="6"/>
        <v>0</v>
      </c>
      <c r="U22" s="38"/>
      <c r="V22" s="38"/>
      <c r="W22" s="34"/>
    </row>
    <row r="23" spans="1:23" ht="26.25" customHeight="1">
      <c r="A23" s="50">
        <f t="shared" si="7"/>
        <v>3</v>
      </c>
      <c r="B23" s="56">
        <f t="shared" si="1"/>
        <v>0</v>
      </c>
      <c r="C23" s="52"/>
      <c r="D23" s="57"/>
      <c r="E23" s="53"/>
      <c r="F23" s="53"/>
      <c r="G23" s="181"/>
      <c r="H23" s="53"/>
      <c r="I23" s="53"/>
      <c r="J23" s="170">
        <f t="shared" si="9"/>
        <v>0</v>
      </c>
      <c r="K23" s="53"/>
      <c r="L23" s="196"/>
      <c r="M23" s="53"/>
      <c r="N23" s="45"/>
      <c r="O23" s="54"/>
      <c r="P23" s="55">
        <f t="shared" si="2"/>
        <v>0.01</v>
      </c>
      <c r="Q23" s="34">
        <f t="shared" si="3"/>
        <v>0</v>
      </c>
      <c r="R23" s="198">
        <f t="shared" si="4"/>
        <v>0</v>
      </c>
      <c r="S23" s="198">
        <f t="shared" si="5"/>
        <v>0</v>
      </c>
      <c r="T23" s="34">
        <f t="shared" si="6"/>
        <v>0</v>
      </c>
      <c r="U23" s="38"/>
      <c r="V23" s="38"/>
      <c r="W23" s="34"/>
    </row>
    <row r="24" spans="1:23" ht="26.25" customHeight="1">
      <c r="A24" s="50">
        <f t="shared" si="7"/>
        <v>3</v>
      </c>
      <c r="B24" s="56">
        <f t="shared" si="1"/>
        <v>0</v>
      </c>
      <c r="C24" s="52"/>
      <c r="D24" s="57"/>
      <c r="E24" s="53"/>
      <c r="F24" s="53"/>
      <c r="G24" s="181"/>
      <c r="H24" s="53"/>
      <c r="I24" s="53"/>
      <c r="J24" s="170">
        <f t="shared" si="9"/>
        <v>0</v>
      </c>
      <c r="K24" s="53"/>
      <c r="L24" s="196"/>
      <c r="M24" s="53"/>
      <c r="N24" s="45"/>
      <c r="O24" s="54"/>
      <c r="P24" s="55">
        <f t="shared" si="2"/>
        <v>0.01</v>
      </c>
      <c r="Q24" s="34">
        <f t="shared" si="3"/>
        <v>0</v>
      </c>
      <c r="R24" s="198">
        <f t="shared" si="4"/>
        <v>0</v>
      </c>
      <c r="S24" s="198">
        <f t="shared" si="5"/>
        <v>0</v>
      </c>
      <c r="T24" s="34">
        <f t="shared" si="6"/>
        <v>0</v>
      </c>
      <c r="U24" s="38"/>
      <c r="V24" s="38"/>
      <c r="W24" s="34"/>
    </row>
    <row r="25" spans="1:23" ht="26.25" customHeight="1">
      <c r="A25" s="50">
        <f t="shared" si="7"/>
        <v>3</v>
      </c>
      <c r="B25" s="56">
        <f t="shared" si="1"/>
        <v>0</v>
      </c>
      <c r="C25" s="52"/>
      <c r="D25" s="52"/>
      <c r="E25" s="53"/>
      <c r="F25" s="53"/>
      <c r="G25" s="181"/>
      <c r="H25" s="53"/>
      <c r="I25" s="53"/>
      <c r="J25" s="170">
        <f t="shared" si="9"/>
        <v>0</v>
      </c>
      <c r="K25" s="53"/>
      <c r="L25" s="196"/>
      <c r="M25" s="53"/>
      <c r="N25" s="45"/>
      <c r="O25" s="54"/>
      <c r="P25" s="55">
        <f t="shared" si="2"/>
        <v>0.01</v>
      </c>
      <c r="Q25" s="34">
        <f t="shared" si="3"/>
        <v>0</v>
      </c>
      <c r="R25" s="198">
        <f t="shared" si="4"/>
        <v>0</v>
      </c>
      <c r="S25" s="198">
        <f t="shared" si="5"/>
        <v>0</v>
      </c>
      <c r="T25" s="34">
        <f t="shared" si="6"/>
        <v>0</v>
      </c>
      <c r="U25" s="38"/>
      <c r="V25" s="38"/>
      <c r="W25" s="34"/>
    </row>
    <row r="26" spans="1:23" ht="26.25" customHeight="1">
      <c r="A26" s="50">
        <f t="shared" si="7"/>
        <v>3</v>
      </c>
      <c r="B26" s="56">
        <f t="shared" si="1"/>
        <v>0</v>
      </c>
      <c r="C26" s="52"/>
      <c r="D26" s="52"/>
      <c r="E26" s="53"/>
      <c r="F26" s="53"/>
      <c r="G26" s="181"/>
      <c r="H26" s="53"/>
      <c r="I26" s="53"/>
      <c r="J26" s="170">
        <f t="shared" si="9"/>
        <v>0</v>
      </c>
      <c r="K26" s="53"/>
      <c r="L26" s="196"/>
      <c r="M26" s="53"/>
      <c r="N26" s="45"/>
      <c r="O26" s="54"/>
      <c r="P26" s="55">
        <f t="shared" si="2"/>
        <v>0.01</v>
      </c>
      <c r="Q26" s="34">
        <f t="shared" si="3"/>
        <v>0</v>
      </c>
      <c r="R26" s="198">
        <f t="shared" si="4"/>
        <v>0</v>
      </c>
      <c r="S26" s="198">
        <f t="shared" si="5"/>
        <v>0</v>
      </c>
      <c r="T26" s="34">
        <f t="shared" si="6"/>
        <v>0</v>
      </c>
      <c r="U26" s="38"/>
      <c r="V26" s="38"/>
      <c r="W26" s="34"/>
    </row>
    <row r="27" spans="1:23" ht="26.25" customHeight="1">
      <c r="A27" s="50">
        <f t="shared" si="7"/>
        <v>3</v>
      </c>
      <c r="B27" s="56">
        <f t="shared" si="1"/>
        <v>0</v>
      </c>
      <c r="C27" s="52"/>
      <c r="D27" s="57"/>
      <c r="E27" s="53"/>
      <c r="F27" s="53"/>
      <c r="G27" s="181"/>
      <c r="H27" s="53"/>
      <c r="I27" s="53"/>
      <c r="J27" s="170">
        <f t="shared" si="9"/>
        <v>0</v>
      </c>
      <c r="K27" s="53"/>
      <c r="L27" s="196"/>
      <c r="M27" s="53"/>
      <c r="N27" s="45"/>
      <c r="O27" s="54"/>
      <c r="P27" s="55">
        <f t="shared" si="2"/>
        <v>0.01</v>
      </c>
      <c r="Q27" s="34">
        <f t="shared" si="3"/>
        <v>0</v>
      </c>
      <c r="R27" s="198">
        <f t="shared" si="4"/>
        <v>0</v>
      </c>
      <c r="S27" s="198">
        <f t="shared" si="5"/>
        <v>0</v>
      </c>
      <c r="T27" s="34">
        <f t="shared" si="6"/>
        <v>0</v>
      </c>
      <c r="U27" s="38"/>
      <c r="V27" s="38"/>
      <c r="W27" s="34"/>
    </row>
    <row r="28" spans="1:23" ht="26.25" customHeight="1">
      <c r="A28" s="50">
        <f t="shared" si="7"/>
        <v>3</v>
      </c>
      <c r="B28" s="56">
        <f t="shared" si="1"/>
        <v>0</v>
      </c>
      <c r="C28" s="52"/>
      <c r="D28" s="57"/>
      <c r="E28" s="53"/>
      <c r="F28" s="53"/>
      <c r="G28" s="181"/>
      <c r="H28" s="53"/>
      <c r="I28" s="53"/>
      <c r="J28" s="170">
        <f t="shared" si="9"/>
        <v>0</v>
      </c>
      <c r="K28" s="53"/>
      <c r="L28" s="196"/>
      <c r="M28" s="53"/>
      <c r="N28" s="45"/>
      <c r="O28" s="54"/>
      <c r="P28" s="55">
        <f t="shared" si="2"/>
        <v>0.01</v>
      </c>
      <c r="Q28" s="34">
        <f t="shared" si="3"/>
        <v>0</v>
      </c>
      <c r="R28" s="198">
        <f t="shared" si="4"/>
        <v>0</v>
      </c>
      <c r="S28" s="198">
        <f t="shared" si="5"/>
        <v>0</v>
      </c>
      <c r="T28" s="34">
        <f t="shared" si="6"/>
        <v>0</v>
      </c>
      <c r="U28" s="38"/>
      <c r="V28" s="38"/>
      <c r="W28" s="34"/>
    </row>
    <row r="29" spans="1:23" ht="26.25" customHeight="1">
      <c r="A29" s="50">
        <f t="shared" si="7"/>
        <v>3</v>
      </c>
      <c r="B29" s="56">
        <f t="shared" si="1"/>
        <v>0</v>
      </c>
      <c r="C29" s="52"/>
      <c r="D29" s="57"/>
      <c r="E29" s="53"/>
      <c r="F29" s="53"/>
      <c r="G29" s="181"/>
      <c r="H29" s="53"/>
      <c r="I29" s="53"/>
      <c r="J29" s="170">
        <f t="shared" si="9"/>
        <v>0</v>
      </c>
      <c r="K29" s="53"/>
      <c r="L29" s="196"/>
      <c r="M29" s="53"/>
      <c r="N29" s="45"/>
      <c r="O29" s="54"/>
      <c r="P29" s="55">
        <f t="shared" si="2"/>
        <v>0.01</v>
      </c>
      <c r="Q29" s="34">
        <f t="shared" si="3"/>
        <v>0</v>
      </c>
      <c r="R29" s="198">
        <f t="shared" si="4"/>
        <v>0</v>
      </c>
      <c r="S29" s="198">
        <f t="shared" si="5"/>
        <v>0</v>
      </c>
      <c r="T29" s="34">
        <f t="shared" si="6"/>
        <v>0</v>
      </c>
      <c r="U29" s="38"/>
      <c r="V29" s="38"/>
      <c r="W29" s="34"/>
    </row>
    <row r="30" spans="1:23" ht="26.25" customHeight="1">
      <c r="A30" s="50">
        <f t="shared" si="7"/>
        <v>3</v>
      </c>
      <c r="B30" s="56">
        <f t="shared" si="1"/>
        <v>0</v>
      </c>
      <c r="C30" s="52"/>
      <c r="D30" s="57"/>
      <c r="E30" s="53"/>
      <c r="F30" s="53"/>
      <c r="G30" s="181"/>
      <c r="H30" s="53"/>
      <c r="I30" s="53"/>
      <c r="J30" s="170">
        <f t="shared" si="9"/>
        <v>0</v>
      </c>
      <c r="K30" s="53"/>
      <c r="L30" s="196"/>
      <c r="M30" s="53"/>
      <c r="N30" s="45"/>
      <c r="O30" s="54"/>
      <c r="P30" s="55">
        <f t="shared" si="2"/>
        <v>0.01</v>
      </c>
      <c r="Q30" s="34">
        <f t="shared" si="3"/>
        <v>0</v>
      </c>
      <c r="R30" s="198">
        <f t="shared" si="4"/>
        <v>0</v>
      </c>
      <c r="S30" s="198">
        <f t="shared" si="5"/>
        <v>0</v>
      </c>
      <c r="T30" s="34">
        <f t="shared" si="6"/>
        <v>0</v>
      </c>
      <c r="U30" s="38"/>
      <c r="V30" s="38"/>
      <c r="W30" s="34"/>
    </row>
    <row r="31" spans="1:23" ht="26.25" customHeight="1">
      <c r="A31" s="58" t="s">
        <v>31</v>
      </c>
      <c r="B31" s="56">
        <f t="shared" si="1"/>
        <v>0</v>
      </c>
      <c r="C31" s="52"/>
      <c r="D31" s="57"/>
      <c r="E31" s="53"/>
      <c r="F31" s="53"/>
      <c r="G31" s="181"/>
      <c r="H31" s="53"/>
      <c r="I31" s="53"/>
      <c r="J31" s="170">
        <f t="shared" si="9"/>
        <v>0</v>
      </c>
      <c r="K31" s="53"/>
      <c r="L31" s="196"/>
      <c r="M31" s="53"/>
      <c r="N31" s="45"/>
      <c r="O31" s="54"/>
      <c r="P31" s="55">
        <f t="shared" si="2"/>
        <v>0.01</v>
      </c>
      <c r="Q31" s="34">
        <f t="shared" si="3"/>
        <v>0</v>
      </c>
      <c r="R31" s="198">
        <f t="shared" si="4"/>
        <v>0</v>
      </c>
      <c r="S31" s="198">
        <f t="shared" si="5"/>
        <v>0</v>
      </c>
      <c r="T31" s="34">
        <f t="shared" si="6"/>
        <v>0</v>
      </c>
      <c r="U31" s="38"/>
      <c r="V31" s="38"/>
      <c r="W31" s="34"/>
    </row>
    <row r="32" spans="1:23" ht="26.25" customHeight="1">
      <c r="A32" s="58" t="str">
        <f>A31</f>
        <v>3A</v>
      </c>
      <c r="B32" s="56">
        <f t="shared" si="1"/>
        <v>0</v>
      </c>
      <c r="C32" s="52"/>
      <c r="D32" s="57"/>
      <c r="E32" s="53"/>
      <c r="F32" s="53"/>
      <c r="G32" s="181"/>
      <c r="H32" s="53"/>
      <c r="I32" s="53"/>
      <c r="J32" s="170">
        <f t="shared" si="9"/>
        <v>0</v>
      </c>
      <c r="K32" s="53"/>
      <c r="L32" s="196"/>
      <c r="M32" s="53"/>
      <c r="N32" s="45"/>
      <c r="O32" s="54"/>
      <c r="P32" s="55">
        <f t="shared" si="2"/>
        <v>0.01</v>
      </c>
      <c r="Q32" s="34">
        <f t="shared" si="3"/>
        <v>0</v>
      </c>
      <c r="R32" s="198">
        <f t="shared" si="4"/>
        <v>0</v>
      </c>
      <c r="S32" s="198">
        <f t="shared" si="5"/>
        <v>0</v>
      </c>
      <c r="T32" s="34">
        <f t="shared" si="6"/>
        <v>0</v>
      </c>
      <c r="U32" s="38"/>
      <c r="V32" s="38"/>
      <c r="W32" s="34"/>
    </row>
    <row r="33" spans="1:23" ht="26.25" customHeight="1">
      <c r="A33" s="58" t="str">
        <f aca="true" t="shared" si="10" ref="A33:A56">A32</f>
        <v>3A</v>
      </c>
      <c r="B33" s="56">
        <f t="shared" si="1"/>
        <v>0</v>
      </c>
      <c r="C33" s="52"/>
      <c r="D33" s="57"/>
      <c r="E33" s="53"/>
      <c r="F33" s="53"/>
      <c r="G33" s="181"/>
      <c r="H33" s="53"/>
      <c r="I33" s="53"/>
      <c r="J33" s="170">
        <f t="shared" si="9"/>
        <v>0</v>
      </c>
      <c r="K33" s="53"/>
      <c r="L33" s="196"/>
      <c r="M33" s="53"/>
      <c r="N33" s="45"/>
      <c r="O33" s="54"/>
      <c r="P33" s="55">
        <f t="shared" si="2"/>
        <v>0.01</v>
      </c>
      <c r="Q33" s="34">
        <f t="shared" si="3"/>
        <v>0</v>
      </c>
      <c r="R33" s="198">
        <f t="shared" si="4"/>
        <v>0</v>
      </c>
      <c r="S33" s="198">
        <f t="shared" si="5"/>
        <v>0</v>
      </c>
      <c r="T33" s="34">
        <f t="shared" si="6"/>
        <v>0</v>
      </c>
      <c r="U33" s="38"/>
      <c r="V33" s="38"/>
      <c r="W33" s="34"/>
    </row>
    <row r="34" spans="1:23" ht="26.25" customHeight="1">
      <c r="A34" s="58" t="str">
        <f t="shared" si="10"/>
        <v>3A</v>
      </c>
      <c r="B34" s="56">
        <f t="shared" si="1"/>
        <v>0</v>
      </c>
      <c r="C34" s="52"/>
      <c r="D34" s="57"/>
      <c r="E34" s="53"/>
      <c r="F34" s="53"/>
      <c r="G34" s="181"/>
      <c r="H34" s="53"/>
      <c r="I34" s="53"/>
      <c r="J34" s="170">
        <f t="shared" si="9"/>
        <v>0</v>
      </c>
      <c r="K34" s="53"/>
      <c r="L34" s="196"/>
      <c r="M34" s="53"/>
      <c r="N34" s="45"/>
      <c r="O34" s="54"/>
      <c r="P34" s="55">
        <f t="shared" si="2"/>
        <v>0.01</v>
      </c>
      <c r="Q34" s="34">
        <f t="shared" si="3"/>
        <v>0</v>
      </c>
      <c r="R34" s="198">
        <f t="shared" si="4"/>
        <v>0</v>
      </c>
      <c r="S34" s="198">
        <f t="shared" si="5"/>
        <v>0</v>
      </c>
      <c r="T34" s="34">
        <f t="shared" si="6"/>
        <v>0</v>
      </c>
      <c r="U34" s="38"/>
      <c r="V34" s="38"/>
      <c r="W34" s="34"/>
    </row>
    <row r="35" spans="1:23" ht="26.25" customHeight="1">
      <c r="A35" s="58" t="str">
        <f t="shared" si="10"/>
        <v>3A</v>
      </c>
      <c r="B35" s="56">
        <f t="shared" si="1"/>
        <v>0</v>
      </c>
      <c r="C35" s="52"/>
      <c r="D35" s="57"/>
      <c r="E35" s="53"/>
      <c r="F35" s="53"/>
      <c r="G35" s="181"/>
      <c r="H35" s="53"/>
      <c r="I35" s="53"/>
      <c r="J35" s="170">
        <f t="shared" si="9"/>
        <v>0</v>
      </c>
      <c r="K35" s="53"/>
      <c r="L35" s="196"/>
      <c r="M35" s="53"/>
      <c r="N35" s="45"/>
      <c r="O35" s="54"/>
      <c r="P35" s="55">
        <f t="shared" si="2"/>
        <v>0.01</v>
      </c>
      <c r="Q35" s="34">
        <f t="shared" si="3"/>
        <v>0</v>
      </c>
      <c r="R35" s="198">
        <f t="shared" si="4"/>
        <v>0</v>
      </c>
      <c r="S35" s="198">
        <f t="shared" si="5"/>
        <v>0</v>
      </c>
      <c r="T35" s="34">
        <f t="shared" si="6"/>
        <v>0</v>
      </c>
      <c r="U35" s="38"/>
      <c r="V35" s="38"/>
      <c r="W35" s="34"/>
    </row>
    <row r="36" spans="1:23" ht="26.25" customHeight="1">
      <c r="A36" s="58" t="str">
        <f t="shared" si="10"/>
        <v>3A</v>
      </c>
      <c r="B36" s="56">
        <f t="shared" si="1"/>
        <v>0</v>
      </c>
      <c r="C36" s="52"/>
      <c r="D36" s="57"/>
      <c r="E36" s="53"/>
      <c r="F36" s="53"/>
      <c r="G36" s="181"/>
      <c r="H36" s="53"/>
      <c r="I36" s="53"/>
      <c r="J36" s="170">
        <f t="shared" si="9"/>
        <v>0</v>
      </c>
      <c r="K36" s="53"/>
      <c r="L36" s="196"/>
      <c r="M36" s="53"/>
      <c r="N36" s="45"/>
      <c r="O36" s="54"/>
      <c r="P36" s="55">
        <f t="shared" si="2"/>
        <v>0.01</v>
      </c>
      <c r="Q36" s="34">
        <f t="shared" si="3"/>
        <v>0</v>
      </c>
      <c r="R36" s="198">
        <f t="shared" si="4"/>
        <v>0</v>
      </c>
      <c r="S36" s="198">
        <f t="shared" si="5"/>
        <v>0</v>
      </c>
      <c r="T36" s="34">
        <f t="shared" si="6"/>
        <v>0</v>
      </c>
      <c r="U36" s="38"/>
      <c r="V36" s="38"/>
      <c r="W36" s="34"/>
    </row>
    <row r="37" spans="1:23" ht="26.25" customHeight="1">
      <c r="A37" s="58" t="str">
        <f t="shared" si="10"/>
        <v>3A</v>
      </c>
      <c r="B37" s="56">
        <f aca="true" t="shared" si="11" ref="B37:B68">IF(Q37&gt;0,T37,0)</f>
        <v>0</v>
      </c>
      <c r="C37" s="52"/>
      <c r="D37" s="57"/>
      <c r="E37" s="53"/>
      <c r="F37" s="53"/>
      <c r="G37" s="181"/>
      <c r="H37" s="53"/>
      <c r="I37" s="53"/>
      <c r="J37" s="170">
        <f t="shared" si="9"/>
        <v>0</v>
      </c>
      <c r="K37" s="53"/>
      <c r="L37" s="196"/>
      <c r="M37" s="53"/>
      <c r="N37" s="45"/>
      <c r="O37" s="54"/>
      <c r="P37" s="55">
        <f aca="true" t="shared" si="12" ref="P37:P68">F37*0.3+0.01</f>
        <v>0.01</v>
      </c>
      <c r="Q37" s="34">
        <f aca="true" t="shared" si="13" ref="Q37:Q68">COUNTA(C37)</f>
        <v>0</v>
      </c>
      <c r="R37" s="198">
        <f aca="true" t="shared" si="14" ref="R37:R68">COUNTA(L37)</f>
        <v>0</v>
      </c>
      <c r="S37" s="198">
        <f aca="true" t="shared" si="15" ref="S37:S68">COUNTA(M37)</f>
        <v>0</v>
      </c>
      <c r="T37" s="34">
        <f t="shared" si="6"/>
        <v>0</v>
      </c>
      <c r="U37" s="38"/>
      <c r="V37" s="38"/>
      <c r="W37" s="34"/>
    </row>
    <row r="38" spans="1:23" ht="26.25" customHeight="1">
      <c r="A38" s="58" t="str">
        <f t="shared" si="10"/>
        <v>3A</v>
      </c>
      <c r="B38" s="56">
        <f t="shared" si="11"/>
        <v>0</v>
      </c>
      <c r="C38" s="52"/>
      <c r="D38" s="57"/>
      <c r="E38" s="53"/>
      <c r="F38" s="53"/>
      <c r="G38" s="181"/>
      <c r="H38" s="53"/>
      <c r="I38" s="53"/>
      <c r="J38" s="170">
        <f t="shared" si="9"/>
        <v>0</v>
      </c>
      <c r="K38" s="53"/>
      <c r="L38" s="196"/>
      <c r="M38" s="53"/>
      <c r="N38" s="45"/>
      <c r="O38" s="54"/>
      <c r="P38" s="55">
        <f t="shared" si="12"/>
        <v>0.01</v>
      </c>
      <c r="Q38" s="34">
        <f t="shared" si="13"/>
        <v>0</v>
      </c>
      <c r="R38" s="198">
        <f t="shared" si="14"/>
        <v>0</v>
      </c>
      <c r="S38" s="198">
        <f t="shared" si="15"/>
        <v>0</v>
      </c>
      <c r="T38" s="34">
        <f aca="true" t="shared" si="16" ref="T38:T69">T37+Q38</f>
        <v>0</v>
      </c>
      <c r="U38" s="38"/>
      <c r="V38" s="38"/>
      <c r="W38" s="34"/>
    </row>
    <row r="39" spans="1:23" ht="26.25" customHeight="1">
      <c r="A39" s="58" t="str">
        <f t="shared" si="10"/>
        <v>3A</v>
      </c>
      <c r="B39" s="56">
        <f t="shared" si="11"/>
        <v>0</v>
      </c>
      <c r="C39" s="52"/>
      <c r="D39" s="57"/>
      <c r="E39" s="53"/>
      <c r="F39" s="53"/>
      <c r="G39" s="181"/>
      <c r="H39" s="53"/>
      <c r="I39" s="53"/>
      <c r="J39" s="170">
        <f t="shared" si="9"/>
        <v>0</v>
      </c>
      <c r="K39" s="53"/>
      <c r="L39" s="196"/>
      <c r="M39" s="53"/>
      <c r="N39" s="45"/>
      <c r="O39" s="54"/>
      <c r="P39" s="55">
        <f t="shared" si="12"/>
        <v>0.01</v>
      </c>
      <c r="Q39" s="34">
        <f t="shared" si="13"/>
        <v>0</v>
      </c>
      <c r="R39" s="198">
        <f t="shared" si="14"/>
        <v>0</v>
      </c>
      <c r="S39" s="198">
        <f t="shared" si="15"/>
        <v>0</v>
      </c>
      <c r="T39" s="34">
        <f t="shared" si="16"/>
        <v>0</v>
      </c>
      <c r="U39" s="38"/>
      <c r="V39" s="38"/>
      <c r="W39" s="34"/>
    </row>
    <row r="40" spans="1:23" ht="26.25" customHeight="1">
      <c r="A40" s="58" t="str">
        <f t="shared" si="10"/>
        <v>3A</v>
      </c>
      <c r="B40" s="56">
        <f t="shared" si="11"/>
        <v>0</v>
      </c>
      <c r="C40" s="52"/>
      <c r="D40" s="52"/>
      <c r="E40" s="53"/>
      <c r="F40" s="53"/>
      <c r="G40" s="181"/>
      <c r="H40" s="53"/>
      <c r="I40" s="53"/>
      <c r="J40" s="170">
        <f t="shared" si="9"/>
        <v>0</v>
      </c>
      <c r="K40" s="53"/>
      <c r="L40" s="196"/>
      <c r="M40" s="53"/>
      <c r="N40" s="45"/>
      <c r="O40" s="54"/>
      <c r="P40" s="55">
        <f t="shared" si="12"/>
        <v>0.01</v>
      </c>
      <c r="Q40" s="34">
        <f t="shared" si="13"/>
        <v>0</v>
      </c>
      <c r="R40" s="198">
        <f t="shared" si="14"/>
        <v>0</v>
      </c>
      <c r="S40" s="198">
        <f t="shared" si="15"/>
        <v>0</v>
      </c>
      <c r="T40" s="34">
        <f t="shared" si="16"/>
        <v>0</v>
      </c>
      <c r="U40" s="38"/>
      <c r="V40" s="38"/>
      <c r="W40" s="34"/>
    </row>
    <row r="41" spans="1:23" ht="26.25" customHeight="1">
      <c r="A41" s="58" t="str">
        <f t="shared" si="10"/>
        <v>3A</v>
      </c>
      <c r="B41" s="56">
        <f t="shared" si="11"/>
        <v>0</v>
      </c>
      <c r="C41" s="52"/>
      <c r="D41" s="52"/>
      <c r="E41" s="53"/>
      <c r="F41" s="53"/>
      <c r="G41" s="181"/>
      <c r="H41" s="53"/>
      <c r="I41" s="53"/>
      <c r="J41" s="170">
        <f t="shared" si="9"/>
        <v>0</v>
      </c>
      <c r="K41" s="53"/>
      <c r="L41" s="196"/>
      <c r="M41" s="53"/>
      <c r="N41" s="45"/>
      <c r="O41" s="54"/>
      <c r="P41" s="55">
        <f t="shared" si="12"/>
        <v>0.01</v>
      </c>
      <c r="Q41" s="34">
        <f t="shared" si="13"/>
        <v>0</v>
      </c>
      <c r="R41" s="198">
        <f t="shared" si="14"/>
        <v>0</v>
      </c>
      <c r="S41" s="198">
        <f t="shared" si="15"/>
        <v>0</v>
      </c>
      <c r="T41" s="34">
        <f t="shared" si="16"/>
        <v>0</v>
      </c>
      <c r="U41" s="38"/>
      <c r="V41" s="38"/>
      <c r="W41" s="34"/>
    </row>
    <row r="42" spans="1:23" ht="26.25" customHeight="1">
      <c r="A42" s="58" t="str">
        <f t="shared" si="10"/>
        <v>3A</v>
      </c>
      <c r="B42" s="56">
        <f t="shared" si="11"/>
        <v>0</v>
      </c>
      <c r="C42" s="52"/>
      <c r="D42" s="57"/>
      <c r="E42" s="53"/>
      <c r="F42" s="53"/>
      <c r="G42" s="181"/>
      <c r="H42" s="53"/>
      <c r="I42" s="53"/>
      <c r="J42" s="170">
        <f t="shared" si="9"/>
        <v>0</v>
      </c>
      <c r="K42" s="53"/>
      <c r="L42" s="196"/>
      <c r="M42" s="53"/>
      <c r="N42" s="45"/>
      <c r="O42" s="54"/>
      <c r="P42" s="55">
        <f t="shared" si="12"/>
        <v>0.01</v>
      </c>
      <c r="Q42" s="34">
        <f t="shared" si="13"/>
        <v>0</v>
      </c>
      <c r="R42" s="198">
        <f t="shared" si="14"/>
        <v>0</v>
      </c>
      <c r="S42" s="198">
        <f t="shared" si="15"/>
        <v>0</v>
      </c>
      <c r="T42" s="34">
        <f t="shared" si="16"/>
        <v>0</v>
      </c>
      <c r="U42" s="38"/>
      <c r="V42" s="38"/>
      <c r="W42" s="34"/>
    </row>
    <row r="43" spans="1:23" ht="26.25" customHeight="1">
      <c r="A43" s="58" t="str">
        <f t="shared" si="10"/>
        <v>3A</v>
      </c>
      <c r="B43" s="56">
        <f t="shared" si="11"/>
        <v>0</v>
      </c>
      <c r="C43" s="52"/>
      <c r="D43" s="57"/>
      <c r="E43" s="53"/>
      <c r="F43" s="53"/>
      <c r="G43" s="181"/>
      <c r="H43" s="53"/>
      <c r="I43" s="53"/>
      <c r="J43" s="170">
        <f t="shared" si="9"/>
        <v>0</v>
      </c>
      <c r="K43" s="53"/>
      <c r="L43" s="196"/>
      <c r="M43" s="53"/>
      <c r="N43" s="45"/>
      <c r="O43" s="54"/>
      <c r="P43" s="55">
        <f t="shared" si="12"/>
        <v>0.01</v>
      </c>
      <c r="Q43" s="34">
        <f t="shared" si="13"/>
        <v>0</v>
      </c>
      <c r="R43" s="198">
        <f t="shared" si="14"/>
        <v>0</v>
      </c>
      <c r="S43" s="198">
        <f t="shared" si="15"/>
        <v>0</v>
      </c>
      <c r="T43" s="34">
        <f t="shared" si="16"/>
        <v>0</v>
      </c>
      <c r="U43" s="38"/>
      <c r="V43" s="38"/>
      <c r="W43" s="34"/>
    </row>
    <row r="44" spans="1:23" ht="26.25" customHeight="1">
      <c r="A44" s="58" t="str">
        <f t="shared" si="10"/>
        <v>3A</v>
      </c>
      <c r="B44" s="56">
        <f t="shared" si="11"/>
        <v>0</v>
      </c>
      <c r="C44" s="52"/>
      <c r="D44" s="57"/>
      <c r="E44" s="53"/>
      <c r="F44" s="53"/>
      <c r="G44" s="181"/>
      <c r="H44" s="53"/>
      <c r="I44" s="53"/>
      <c r="J44" s="170">
        <f t="shared" si="9"/>
        <v>0</v>
      </c>
      <c r="K44" s="53"/>
      <c r="L44" s="196"/>
      <c r="M44" s="53"/>
      <c r="N44" s="45"/>
      <c r="O44" s="54"/>
      <c r="P44" s="55">
        <f t="shared" si="12"/>
        <v>0.01</v>
      </c>
      <c r="Q44" s="34">
        <f t="shared" si="13"/>
        <v>0</v>
      </c>
      <c r="R44" s="198">
        <f t="shared" si="14"/>
        <v>0</v>
      </c>
      <c r="S44" s="198">
        <f t="shared" si="15"/>
        <v>0</v>
      </c>
      <c r="T44" s="34">
        <f t="shared" si="16"/>
        <v>0</v>
      </c>
      <c r="U44" s="38"/>
      <c r="V44" s="38"/>
      <c r="W44" s="34"/>
    </row>
    <row r="45" spans="1:23" ht="26.25" customHeight="1">
      <c r="A45" s="58" t="str">
        <f t="shared" si="10"/>
        <v>3A</v>
      </c>
      <c r="B45" s="56">
        <f t="shared" si="11"/>
        <v>0</v>
      </c>
      <c r="C45" s="52"/>
      <c r="D45" s="57"/>
      <c r="E45" s="53"/>
      <c r="F45" s="53"/>
      <c r="G45" s="181"/>
      <c r="H45" s="53"/>
      <c r="I45" s="53"/>
      <c r="J45" s="170">
        <f t="shared" si="9"/>
        <v>0</v>
      </c>
      <c r="K45" s="53"/>
      <c r="L45" s="196"/>
      <c r="M45" s="53"/>
      <c r="N45" s="45"/>
      <c r="O45" s="54"/>
      <c r="P45" s="55">
        <f t="shared" si="12"/>
        <v>0.01</v>
      </c>
      <c r="Q45" s="34">
        <f t="shared" si="13"/>
        <v>0</v>
      </c>
      <c r="R45" s="198">
        <f t="shared" si="14"/>
        <v>0</v>
      </c>
      <c r="S45" s="198">
        <f t="shared" si="15"/>
        <v>0</v>
      </c>
      <c r="T45" s="34">
        <f t="shared" si="16"/>
        <v>0</v>
      </c>
      <c r="U45" s="38"/>
      <c r="V45" s="38"/>
      <c r="W45" s="34"/>
    </row>
    <row r="46" spans="1:23" ht="26.25" customHeight="1">
      <c r="A46" s="58" t="str">
        <f t="shared" si="10"/>
        <v>3A</v>
      </c>
      <c r="B46" s="56">
        <f t="shared" si="11"/>
        <v>0</v>
      </c>
      <c r="C46" s="52"/>
      <c r="D46" s="57"/>
      <c r="E46" s="53"/>
      <c r="F46" s="53"/>
      <c r="G46" s="181"/>
      <c r="H46" s="53"/>
      <c r="I46" s="53"/>
      <c r="J46" s="170">
        <f t="shared" si="9"/>
        <v>0</v>
      </c>
      <c r="K46" s="53"/>
      <c r="L46" s="196"/>
      <c r="M46" s="53"/>
      <c r="N46" s="45"/>
      <c r="O46" s="54"/>
      <c r="P46" s="55">
        <f t="shared" si="12"/>
        <v>0.01</v>
      </c>
      <c r="Q46" s="34">
        <f t="shared" si="13"/>
        <v>0</v>
      </c>
      <c r="R46" s="198">
        <f t="shared" si="14"/>
        <v>0</v>
      </c>
      <c r="S46" s="198">
        <f t="shared" si="15"/>
        <v>0</v>
      </c>
      <c r="T46" s="34">
        <f t="shared" si="16"/>
        <v>0</v>
      </c>
      <c r="U46" s="38"/>
      <c r="V46" s="38"/>
      <c r="W46" s="34"/>
    </row>
    <row r="47" spans="1:23" ht="26.25" customHeight="1">
      <c r="A47" s="58" t="str">
        <f t="shared" si="10"/>
        <v>3A</v>
      </c>
      <c r="B47" s="56">
        <f t="shared" si="11"/>
        <v>0</v>
      </c>
      <c r="C47" s="52"/>
      <c r="D47" s="57"/>
      <c r="E47" s="53"/>
      <c r="F47" s="53"/>
      <c r="G47" s="181"/>
      <c r="H47" s="53"/>
      <c r="I47" s="53"/>
      <c r="J47" s="170">
        <f t="shared" si="9"/>
        <v>0</v>
      </c>
      <c r="K47" s="53"/>
      <c r="L47" s="196"/>
      <c r="M47" s="53"/>
      <c r="N47" s="45"/>
      <c r="O47" s="54"/>
      <c r="P47" s="55">
        <f t="shared" si="12"/>
        <v>0.01</v>
      </c>
      <c r="Q47" s="34">
        <f t="shared" si="13"/>
        <v>0</v>
      </c>
      <c r="R47" s="198">
        <f t="shared" si="14"/>
        <v>0</v>
      </c>
      <c r="S47" s="198">
        <f t="shared" si="15"/>
        <v>0</v>
      </c>
      <c r="T47" s="34">
        <f t="shared" si="16"/>
        <v>0</v>
      </c>
      <c r="U47" s="38"/>
      <c r="V47" s="38"/>
      <c r="W47" s="34"/>
    </row>
    <row r="48" spans="1:23" ht="26.25" customHeight="1">
      <c r="A48" s="58" t="str">
        <f t="shared" si="10"/>
        <v>3A</v>
      </c>
      <c r="B48" s="56">
        <f t="shared" si="11"/>
        <v>0</v>
      </c>
      <c r="C48" s="52"/>
      <c r="D48" s="57"/>
      <c r="E48" s="53"/>
      <c r="F48" s="53"/>
      <c r="G48" s="181"/>
      <c r="H48" s="53"/>
      <c r="I48" s="53"/>
      <c r="J48" s="170">
        <f t="shared" si="9"/>
        <v>0</v>
      </c>
      <c r="K48" s="53"/>
      <c r="L48" s="196"/>
      <c r="M48" s="53"/>
      <c r="N48" s="45"/>
      <c r="O48" s="54"/>
      <c r="P48" s="55">
        <f t="shared" si="12"/>
        <v>0.01</v>
      </c>
      <c r="Q48" s="34">
        <f t="shared" si="13"/>
        <v>0</v>
      </c>
      <c r="R48" s="198">
        <f t="shared" si="14"/>
        <v>0</v>
      </c>
      <c r="S48" s="198">
        <f t="shared" si="15"/>
        <v>0</v>
      </c>
      <c r="T48" s="34">
        <f t="shared" si="16"/>
        <v>0</v>
      </c>
      <c r="U48" s="38"/>
      <c r="V48" s="38"/>
      <c r="W48" s="34"/>
    </row>
    <row r="49" spans="1:23" ht="26.25" customHeight="1">
      <c r="A49" s="58" t="str">
        <f t="shared" si="10"/>
        <v>3A</v>
      </c>
      <c r="B49" s="56">
        <f t="shared" si="11"/>
        <v>0</v>
      </c>
      <c r="C49" s="52"/>
      <c r="D49" s="57"/>
      <c r="E49" s="53"/>
      <c r="F49" s="53"/>
      <c r="G49" s="181"/>
      <c r="H49" s="53"/>
      <c r="I49" s="53"/>
      <c r="J49" s="170">
        <f t="shared" si="9"/>
        <v>0</v>
      </c>
      <c r="K49" s="53"/>
      <c r="L49" s="196"/>
      <c r="M49" s="53"/>
      <c r="N49" s="45"/>
      <c r="O49" s="54"/>
      <c r="P49" s="55">
        <f t="shared" si="12"/>
        <v>0.01</v>
      </c>
      <c r="Q49" s="34">
        <f t="shared" si="13"/>
        <v>0</v>
      </c>
      <c r="R49" s="198">
        <f t="shared" si="14"/>
        <v>0</v>
      </c>
      <c r="S49" s="198">
        <f t="shared" si="15"/>
        <v>0</v>
      </c>
      <c r="T49" s="34">
        <f t="shared" si="16"/>
        <v>0</v>
      </c>
      <c r="U49" s="38"/>
      <c r="V49" s="38"/>
      <c r="W49" s="34"/>
    </row>
    <row r="50" spans="1:23" ht="26.25" customHeight="1">
      <c r="A50" s="58" t="str">
        <f t="shared" si="10"/>
        <v>3A</v>
      </c>
      <c r="B50" s="56">
        <f t="shared" si="11"/>
        <v>0</v>
      </c>
      <c r="C50" s="52"/>
      <c r="D50" s="57"/>
      <c r="E50" s="53"/>
      <c r="F50" s="53"/>
      <c r="G50" s="181"/>
      <c r="H50" s="53"/>
      <c r="I50" s="53"/>
      <c r="J50" s="170">
        <f t="shared" si="9"/>
        <v>0</v>
      </c>
      <c r="K50" s="53"/>
      <c r="L50" s="196"/>
      <c r="M50" s="53"/>
      <c r="N50" s="45"/>
      <c r="O50" s="54"/>
      <c r="P50" s="55">
        <f t="shared" si="12"/>
        <v>0.01</v>
      </c>
      <c r="Q50" s="34">
        <f t="shared" si="13"/>
        <v>0</v>
      </c>
      <c r="R50" s="198">
        <f t="shared" si="14"/>
        <v>0</v>
      </c>
      <c r="S50" s="198">
        <f t="shared" si="15"/>
        <v>0</v>
      </c>
      <c r="T50" s="34">
        <f t="shared" si="16"/>
        <v>0</v>
      </c>
      <c r="U50" s="38"/>
      <c r="V50" s="38"/>
      <c r="W50" s="34"/>
    </row>
    <row r="51" spans="1:23" ht="26.25" customHeight="1">
      <c r="A51" s="58" t="str">
        <f t="shared" si="10"/>
        <v>3A</v>
      </c>
      <c r="B51" s="56">
        <f t="shared" si="11"/>
        <v>0</v>
      </c>
      <c r="C51" s="52"/>
      <c r="D51" s="52"/>
      <c r="E51" s="53"/>
      <c r="F51" s="53"/>
      <c r="G51" s="181"/>
      <c r="H51" s="53"/>
      <c r="I51" s="53"/>
      <c r="J51" s="170">
        <f t="shared" si="9"/>
        <v>0</v>
      </c>
      <c r="K51" s="53"/>
      <c r="L51" s="196"/>
      <c r="M51" s="53"/>
      <c r="N51" s="45"/>
      <c r="O51" s="54"/>
      <c r="P51" s="55">
        <f t="shared" si="12"/>
        <v>0.01</v>
      </c>
      <c r="Q51" s="34">
        <f t="shared" si="13"/>
        <v>0</v>
      </c>
      <c r="R51" s="198">
        <f t="shared" si="14"/>
        <v>0</v>
      </c>
      <c r="S51" s="198">
        <f t="shared" si="15"/>
        <v>0</v>
      </c>
      <c r="T51" s="34">
        <f t="shared" si="16"/>
        <v>0</v>
      </c>
      <c r="U51" s="38"/>
      <c r="V51" s="38"/>
      <c r="W51" s="34"/>
    </row>
    <row r="52" spans="1:23" ht="26.25" customHeight="1">
      <c r="A52" s="58" t="str">
        <f t="shared" si="10"/>
        <v>3A</v>
      </c>
      <c r="B52" s="56">
        <f t="shared" si="11"/>
        <v>0</v>
      </c>
      <c r="C52" s="52"/>
      <c r="D52" s="52"/>
      <c r="E52" s="53"/>
      <c r="F52" s="53"/>
      <c r="G52" s="181"/>
      <c r="H52" s="53"/>
      <c r="I52" s="53"/>
      <c r="J52" s="170">
        <f t="shared" si="9"/>
        <v>0</v>
      </c>
      <c r="K52" s="53"/>
      <c r="L52" s="196"/>
      <c r="M52" s="53"/>
      <c r="N52" s="45"/>
      <c r="O52" s="54"/>
      <c r="P52" s="55">
        <f t="shared" si="12"/>
        <v>0.01</v>
      </c>
      <c r="Q52" s="34">
        <f t="shared" si="13"/>
        <v>0</v>
      </c>
      <c r="R52" s="198">
        <f t="shared" si="14"/>
        <v>0</v>
      </c>
      <c r="S52" s="198">
        <f t="shared" si="15"/>
        <v>0</v>
      </c>
      <c r="T52" s="34">
        <f t="shared" si="16"/>
        <v>0</v>
      </c>
      <c r="U52" s="38"/>
      <c r="V52" s="38"/>
      <c r="W52" s="34"/>
    </row>
    <row r="53" spans="1:23" ht="26.25" customHeight="1">
      <c r="A53" s="58" t="str">
        <f t="shared" si="10"/>
        <v>3A</v>
      </c>
      <c r="B53" s="56">
        <f t="shared" si="11"/>
        <v>0</v>
      </c>
      <c r="C53" s="52"/>
      <c r="D53" s="57"/>
      <c r="E53" s="53"/>
      <c r="F53" s="53"/>
      <c r="G53" s="181"/>
      <c r="H53" s="53"/>
      <c r="I53" s="53"/>
      <c r="J53" s="170">
        <f t="shared" si="9"/>
        <v>0</v>
      </c>
      <c r="K53" s="53"/>
      <c r="L53" s="196"/>
      <c r="M53" s="53"/>
      <c r="N53" s="45"/>
      <c r="O53" s="54"/>
      <c r="P53" s="55">
        <f t="shared" si="12"/>
        <v>0.01</v>
      </c>
      <c r="Q53" s="34">
        <f t="shared" si="13"/>
        <v>0</v>
      </c>
      <c r="R53" s="198">
        <f t="shared" si="14"/>
        <v>0</v>
      </c>
      <c r="S53" s="198">
        <f t="shared" si="15"/>
        <v>0</v>
      </c>
      <c r="T53" s="34">
        <f t="shared" si="16"/>
        <v>0</v>
      </c>
      <c r="U53" s="38"/>
      <c r="V53" s="38"/>
      <c r="W53" s="34"/>
    </row>
    <row r="54" spans="1:23" ht="26.25" customHeight="1">
      <c r="A54" s="58" t="str">
        <f t="shared" si="10"/>
        <v>3A</v>
      </c>
      <c r="B54" s="56">
        <f t="shared" si="11"/>
        <v>0</v>
      </c>
      <c r="C54" s="52"/>
      <c r="D54" s="57"/>
      <c r="E54" s="53"/>
      <c r="F54" s="53"/>
      <c r="G54" s="181"/>
      <c r="H54" s="53"/>
      <c r="I54" s="53"/>
      <c r="J54" s="170">
        <f t="shared" si="9"/>
        <v>0</v>
      </c>
      <c r="K54" s="53"/>
      <c r="L54" s="196"/>
      <c r="M54" s="53"/>
      <c r="N54" s="45"/>
      <c r="O54" s="54"/>
      <c r="P54" s="55">
        <f t="shared" si="12"/>
        <v>0.01</v>
      </c>
      <c r="Q54" s="34">
        <f t="shared" si="13"/>
        <v>0</v>
      </c>
      <c r="R54" s="198">
        <f t="shared" si="14"/>
        <v>0</v>
      </c>
      <c r="S54" s="198">
        <f t="shared" si="15"/>
        <v>0</v>
      </c>
      <c r="T54" s="34">
        <f t="shared" si="16"/>
        <v>0</v>
      </c>
      <c r="U54" s="38"/>
      <c r="V54" s="38"/>
      <c r="W54" s="34"/>
    </row>
    <row r="55" spans="1:23" ht="26.25" customHeight="1">
      <c r="A55" s="58" t="str">
        <f t="shared" si="10"/>
        <v>3A</v>
      </c>
      <c r="B55" s="56">
        <f t="shared" si="11"/>
        <v>0</v>
      </c>
      <c r="C55" s="52"/>
      <c r="D55" s="57"/>
      <c r="E55" s="53"/>
      <c r="F55" s="53"/>
      <c r="G55" s="181"/>
      <c r="H55" s="53"/>
      <c r="I55" s="53"/>
      <c r="J55" s="170">
        <f t="shared" si="9"/>
        <v>0</v>
      </c>
      <c r="K55" s="53"/>
      <c r="L55" s="196"/>
      <c r="M55" s="53"/>
      <c r="N55" s="45"/>
      <c r="O55" s="54"/>
      <c r="P55" s="55">
        <f t="shared" si="12"/>
        <v>0.01</v>
      </c>
      <c r="Q55" s="34">
        <f t="shared" si="13"/>
        <v>0</v>
      </c>
      <c r="R55" s="198">
        <f t="shared" si="14"/>
        <v>0</v>
      </c>
      <c r="S55" s="198">
        <f t="shared" si="15"/>
        <v>0</v>
      </c>
      <c r="T55" s="34">
        <f t="shared" si="16"/>
        <v>0</v>
      </c>
      <c r="U55" s="38"/>
      <c r="V55" s="38"/>
      <c r="W55" s="34"/>
    </row>
    <row r="56" spans="1:23" ht="26.25" customHeight="1">
      <c r="A56" s="58" t="str">
        <f t="shared" si="10"/>
        <v>3A</v>
      </c>
      <c r="B56" s="56">
        <f t="shared" si="11"/>
        <v>0</v>
      </c>
      <c r="C56" s="52"/>
      <c r="D56" s="57"/>
      <c r="E56" s="53"/>
      <c r="F56" s="53"/>
      <c r="G56" s="181"/>
      <c r="H56" s="53"/>
      <c r="I56" s="53"/>
      <c r="J56" s="170">
        <f t="shared" si="9"/>
        <v>0</v>
      </c>
      <c r="K56" s="53"/>
      <c r="L56" s="196"/>
      <c r="M56" s="53"/>
      <c r="N56" s="45"/>
      <c r="O56" s="54"/>
      <c r="P56" s="55">
        <f t="shared" si="12"/>
        <v>0.01</v>
      </c>
      <c r="Q56" s="34">
        <f t="shared" si="13"/>
        <v>0</v>
      </c>
      <c r="R56" s="198">
        <f t="shared" si="14"/>
        <v>0</v>
      </c>
      <c r="S56" s="198">
        <f t="shared" si="15"/>
        <v>0</v>
      </c>
      <c r="T56" s="34">
        <f t="shared" si="16"/>
        <v>0</v>
      </c>
      <c r="U56" s="38"/>
      <c r="V56" s="38"/>
      <c r="W56" s="34"/>
    </row>
    <row r="57" spans="1:23" ht="26.25" customHeight="1">
      <c r="A57" s="59" t="s">
        <v>32</v>
      </c>
      <c r="B57" s="56">
        <f t="shared" si="11"/>
        <v>0</v>
      </c>
      <c r="C57" s="52"/>
      <c r="D57" s="57"/>
      <c r="E57" s="53"/>
      <c r="F57" s="53"/>
      <c r="G57" s="181"/>
      <c r="H57" s="53"/>
      <c r="I57" s="53"/>
      <c r="J57" s="170">
        <f t="shared" si="9"/>
        <v>0</v>
      </c>
      <c r="K57" s="53"/>
      <c r="L57" s="196"/>
      <c r="M57" s="53"/>
      <c r="N57" s="45"/>
      <c r="O57" s="54"/>
      <c r="P57" s="55">
        <f t="shared" si="12"/>
        <v>0.01</v>
      </c>
      <c r="Q57" s="34">
        <f t="shared" si="13"/>
        <v>0</v>
      </c>
      <c r="R57" s="198">
        <f t="shared" si="14"/>
        <v>0</v>
      </c>
      <c r="S57" s="198">
        <f t="shared" si="15"/>
        <v>0</v>
      </c>
      <c r="T57" s="34">
        <f t="shared" si="16"/>
        <v>0</v>
      </c>
      <c r="U57" s="38"/>
      <c r="V57" s="38"/>
      <c r="W57" s="34"/>
    </row>
    <row r="58" spans="1:23" ht="26.25" customHeight="1">
      <c r="A58" s="59" t="str">
        <f>A57</f>
        <v>3B</v>
      </c>
      <c r="B58" s="56">
        <f t="shared" si="11"/>
        <v>0</v>
      </c>
      <c r="C58" s="52"/>
      <c r="D58" s="57"/>
      <c r="E58" s="53"/>
      <c r="F58" s="53"/>
      <c r="G58" s="181"/>
      <c r="H58" s="53"/>
      <c r="I58" s="53"/>
      <c r="J58" s="170">
        <f t="shared" si="9"/>
        <v>0</v>
      </c>
      <c r="K58" s="53"/>
      <c r="L58" s="196"/>
      <c r="M58" s="53"/>
      <c r="N58" s="45"/>
      <c r="O58" s="54"/>
      <c r="P58" s="55">
        <f t="shared" si="12"/>
        <v>0.01</v>
      </c>
      <c r="Q58" s="34">
        <f t="shared" si="13"/>
        <v>0</v>
      </c>
      <c r="R58" s="198">
        <f t="shared" si="14"/>
        <v>0</v>
      </c>
      <c r="S58" s="198">
        <f t="shared" si="15"/>
        <v>0</v>
      </c>
      <c r="T58" s="34">
        <f t="shared" si="16"/>
        <v>0</v>
      </c>
      <c r="U58" s="38"/>
      <c r="V58" s="38"/>
      <c r="W58" s="34"/>
    </row>
    <row r="59" spans="1:23" ht="26.25" customHeight="1">
      <c r="A59" s="59" t="str">
        <f aca="true" t="shared" si="17" ref="A59:A82">A58</f>
        <v>3B</v>
      </c>
      <c r="B59" s="56">
        <f t="shared" si="11"/>
        <v>0</v>
      </c>
      <c r="C59" s="52"/>
      <c r="D59" s="57"/>
      <c r="E59" s="53"/>
      <c r="F59" s="53"/>
      <c r="G59" s="181"/>
      <c r="H59" s="53"/>
      <c r="I59" s="53"/>
      <c r="J59" s="170">
        <f t="shared" si="9"/>
        <v>0</v>
      </c>
      <c r="K59" s="53"/>
      <c r="L59" s="196"/>
      <c r="M59" s="53"/>
      <c r="N59" s="45"/>
      <c r="O59" s="54"/>
      <c r="P59" s="55">
        <f t="shared" si="12"/>
        <v>0.01</v>
      </c>
      <c r="Q59" s="34">
        <f t="shared" si="13"/>
        <v>0</v>
      </c>
      <c r="R59" s="198">
        <f t="shared" si="14"/>
        <v>0</v>
      </c>
      <c r="S59" s="198">
        <f t="shared" si="15"/>
        <v>0</v>
      </c>
      <c r="T59" s="34">
        <f t="shared" si="16"/>
        <v>0</v>
      </c>
      <c r="U59" s="38"/>
      <c r="V59" s="38"/>
      <c r="W59" s="34"/>
    </row>
    <row r="60" spans="1:23" ht="26.25" customHeight="1">
      <c r="A60" s="59" t="str">
        <f t="shared" si="17"/>
        <v>3B</v>
      </c>
      <c r="B60" s="56">
        <f t="shared" si="11"/>
        <v>0</v>
      </c>
      <c r="C60" s="52"/>
      <c r="D60" s="57"/>
      <c r="E60" s="53"/>
      <c r="F60" s="53"/>
      <c r="G60" s="181"/>
      <c r="H60" s="53"/>
      <c r="I60" s="53"/>
      <c r="J60" s="170">
        <f t="shared" si="9"/>
        <v>0</v>
      </c>
      <c r="K60" s="53"/>
      <c r="L60" s="196"/>
      <c r="M60" s="53"/>
      <c r="N60" s="45"/>
      <c r="O60" s="54"/>
      <c r="P60" s="55">
        <f t="shared" si="12"/>
        <v>0.01</v>
      </c>
      <c r="Q60" s="34">
        <f t="shared" si="13"/>
        <v>0</v>
      </c>
      <c r="R60" s="198">
        <f t="shared" si="14"/>
        <v>0</v>
      </c>
      <c r="S60" s="198">
        <f t="shared" si="15"/>
        <v>0</v>
      </c>
      <c r="T60" s="34">
        <f t="shared" si="16"/>
        <v>0</v>
      </c>
      <c r="U60" s="38"/>
      <c r="V60" s="38"/>
      <c r="W60" s="34"/>
    </row>
    <row r="61" spans="1:23" ht="26.25" customHeight="1">
      <c r="A61" s="59" t="str">
        <f t="shared" si="17"/>
        <v>3B</v>
      </c>
      <c r="B61" s="56">
        <f t="shared" si="11"/>
        <v>0</v>
      </c>
      <c r="C61" s="52"/>
      <c r="D61" s="57"/>
      <c r="E61" s="53"/>
      <c r="F61" s="53"/>
      <c r="G61" s="181"/>
      <c r="H61" s="53"/>
      <c r="I61" s="53"/>
      <c r="J61" s="170">
        <f t="shared" si="9"/>
        <v>0</v>
      </c>
      <c r="K61" s="53"/>
      <c r="L61" s="196"/>
      <c r="M61" s="53"/>
      <c r="N61" s="45"/>
      <c r="O61" s="54"/>
      <c r="P61" s="55">
        <f t="shared" si="12"/>
        <v>0.01</v>
      </c>
      <c r="Q61" s="34">
        <f t="shared" si="13"/>
        <v>0</v>
      </c>
      <c r="R61" s="198">
        <f t="shared" si="14"/>
        <v>0</v>
      </c>
      <c r="S61" s="198">
        <f t="shared" si="15"/>
        <v>0</v>
      </c>
      <c r="T61" s="34">
        <f t="shared" si="16"/>
        <v>0</v>
      </c>
      <c r="U61" s="38"/>
      <c r="V61" s="38"/>
      <c r="W61" s="34"/>
    </row>
    <row r="62" spans="1:23" ht="26.25" customHeight="1">
      <c r="A62" s="59" t="str">
        <f t="shared" si="17"/>
        <v>3B</v>
      </c>
      <c r="B62" s="56">
        <f t="shared" si="11"/>
        <v>0</v>
      </c>
      <c r="C62" s="52"/>
      <c r="D62" s="57"/>
      <c r="E62" s="53"/>
      <c r="F62" s="53"/>
      <c r="G62" s="181"/>
      <c r="H62" s="53"/>
      <c r="I62" s="53"/>
      <c r="J62" s="170">
        <f t="shared" si="9"/>
        <v>0</v>
      </c>
      <c r="K62" s="53"/>
      <c r="L62" s="196"/>
      <c r="M62" s="53"/>
      <c r="N62" s="45"/>
      <c r="O62" s="54"/>
      <c r="P62" s="55">
        <f t="shared" si="12"/>
        <v>0.01</v>
      </c>
      <c r="Q62" s="34">
        <f t="shared" si="13"/>
        <v>0</v>
      </c>
      <c r="R62" s="198">
        <f t="shared" si="14"/>
        <v>0</v>
      </c>
      <c r="S62" s="198">
        <f t="shared" si="15"/>
        <v>0</v>
      </c>
      <c r="T62" s="34">
        <f t="shared" si="16"/>
        <v>0</v>
      </c>
      <c r="U62" s="38"/>
      <c r="V62" s="38"/>
      <c r="W62" s="34"/>
    </row>
    <row r="63" spans="1:23" ht="26.25" customHeight="1">
      <c r="A63" s="59" t="str">
        <f t="shared" si="17"/>
        <v>3B</v>
      </c>
      <c r="B63" s="56">
        <f t="shared" si="11"/>
        <v>0</v>
      </c>
      <c r="C63" s="52"/>
      <c r="D63" s="57"/>
      <c r="E63" s="53"/>
      <c r="F63" s="53"/>
      <c r="G63" s="181"/>
      <c r="H63" s="53"/>
      <c r="I63" s="53"/>
      <c r="J63" s="170">
        <f t="shared" si="9"/>
        <v>0</v>
      </c>
      <c r="K63" s="53"/>
      <c r="L63" s="196"/>
      <c r="M63" s="53"/>
      <c r="N63" s="45"/>
      <c r="O63" s="54"/>
      <c r="P63" s="55">
        <f t="shared" si="12"/>
        <v>0.01</v>
      </c>
      <c r="Q63" s="34">
        <f t="shared" si="13"/>
        <v>0</v>
      </c>
      <c r="R63" s="198">
        <f t="shared" si="14"/>
        <v>0</v>
      </c>
      <c r="S63" s="198">
        <f t="shared" si="15"/>
        <v>0</v>
      </c>
      <c r="T63" s="34">
        <f t="shared" si="16"/>
        <v>0</v>
      </c>
      <c r="U63" s="38"/>
      <c r="V63" s="38"/>
      <c r="W63" s="34"/>
    </row>
    <row r="64" spans="1:23" ht="26.25" customHeight="1">
      <c r="A64" s="59" t="str">
        <f t="shared" si="17"/>
        <v>3B</v>
      </c>
      <c r="B64" s="56">
        <f t="shared" si="11"/>
        <v>0</v>
      </c>
      <c r="C64" s="52"/>
      <c r="D64" s="57"/>
      <c r="E64" s="53"/>
      <c r="F64" s="53"/>
      <c r="G64" s="181"/>
      <c r="H64" s="53"/>
      <c r="I64" s="53"/>
      <c r="J64" s="170">
        <f t="shared" si="9"/>
        <v>0</v>
      </c>
      <c r="K64" s="53"/>
      <c r="L64" s="196"/>
      <c r="M64" s="53"/>
      <c r="N64" s="45"/>
      <c r="O64" s="54"/>
      <c r="P64" s="55">
        <f t="shared" si="12"/>
        <v>0.01</v>
      </c>
      <c r="Q64" s="34">
        <f t="shared" si="13"/>
        <v>0</v>
      </c>
      <c r="R64" s="198">
        <f t="shared" si="14"/>
        <v>0</v>
      </c>
      <c r="S64" s="198">
        <f t="shared" si="15"/>
        <v>0</v>
      </c>
      <c r="T64" s="34">
        <f t="shared" si="16"/>
        <v>0</v>
      </c>
      <c r="U64" s="38"/>
      <c r="V64" s="38"/>
      <c r="W64" s="34"/>
    </row>
    <row r="65" spans="1:23" ht="26.25" customHeight="1">
      <c r="A65" s="59" t="str">
        <f t="shared" si="17"/>
        <v>3B</v>
      </c>
      <c r="B65" s="56">
        <f t="shared" si="11"/>
        <v>0</v>
      </c>
      <c r="C65" s="52"/>
      <c r="D65" s="52"/>
      <c r="E65" s="53"/>
      <c r="F65" s="53"/>
      <c r="G65" s="181"/>
      <c r="H65" s="53"/>
      <c r="I65" s="53"/>
      <c r="J65" s="170">
        <f t="shared" si="9"/>
        <v>0</v>
      </c>
      <c r="K65" s="53"/>
      <c r="L65" s="196"/>
      <c r="M65" s="53"/>
      <c r="N65" s="45"/>
      <c r="O65" s="54"/>
      <c r="P65" s="55">
        <f t="shared" si="12"/>
        <v>0.01</v>
      </c>
      <c r="Q65" s="34">
        <f t="shared" si="13"/>
        <v>0</v>
      </c>
      <c r="R65" s="198">
        <f t="shared" si="14"/>
        <v>0</v>
      </c>
      <c r="S65" s="198">
        <f t="shared" si="15"/>
        <v>0</v>
      </c>
      <c r="T65" s="34">
        <f t="shared" si="16"/>
        <v>0</v>
      </c>
      <c r="U65" s="38"/>
      <c r="V65" s="38"/>
      <c r="W65" s="34"/>
    </row>
    <row r="66" spans="1:23" ht="26.25" customHeight="1">
      <c r="A66" s="59" t="str">
        <f t="shared" si="17"/>
        <v>3B</v>
      </c>
      <c r="B66" s="56">
        <f t="shared" si="11"/>
        <v>0</v>
      </c>
      <c r="C66" s="52"/>
      <c r="D66" s="52"/>
      <c r="E66" s="53"/>
      <c r="F66" s="53"/>
      <c r="G66" s="181"/>
      <c r="H66" s="53"/>
      <c r="I66" s="53"/>
      <c r="J66" s="170">
        <f t="shared" si="9"/>
        <v>0</v>
      </c>
      <c r="K66" s="53"/>
      <c r="L66" s="196"/>
      <c r="M66" s="53"/>
      <c r="N66" s="45"/>
      <c r="O66" s="54"/>
      <c r="P66" s="55">
        <f t="shared" si="12"/>
        <v>0.01</v>
      </c>
      <c r="Q66" s="34">
        <f t="shared" si="13"/>
        <v>0</v>
      </c>
      <c r="R66" s="198">
        <f t="shared" si="14"/>
        <v>0</v>
      </c>
      <c r="S66" s="198">
        <f t="shared" si="15"/>
        <v>0</v>
      </c>
      <c r="T66" s="34">
        <f t="shared" si="16"/>
        <v>0</v>
      </c>
      <c r="U66" s="38"/>
      <c r="V66" s="38"/>
      <c r="W66" s="34"/>
    </row>
    <row r="67" spans="1:23" ht="26.25" customHeight="1">
      <c r="A67" s="59" t="str">
        <f t="shared" si="17"/>
        <v>3B</v>
      </c>
      <c r="B67" s="56">
        <f t="shared" si="11"/>
        <v>0</v>
      </c>
      <c r="C67" s="52"/>
      <c r="D67" s="57"/>
      <c r="E67" s="53"/>
      <c r="F67" s="53"/>
      <c r="G67" s="181"/>
      <c r="H67" s="53"/>
      <c r="I67" s="53"/>
      <c r="J67" s="170">
        <f t="shared" si="9"/>
        <v>0</v>
      </c>
      <c r="K67" s="53"/>
      <c r="L67" s="196"/>
      <c r="M67" s="53"/>
      <c r="N67" s="45"/>
      <c r="O67" s="54"/>
      <c r="P67" s="55">
        <f t="shared" si="12"/>
        <v>0.01</v>
      </c>
      <c r="Q67" s="34">
        <f t="shared" si="13"/>
        <v>0</v>
      </c>
      <c r="R67" s="198">
        <f t="shared" si="14"/>
        <v>0</v>
      </c>
      <c r="S67" s="198">
        <f t="shared" si="15"/>
        <v>0</v>
      </c>
      <c r="T67" s="34">
        <f t="shared" si="16"/>
        <v>0</v>
      </c>
      <c r="U67" s="38"/>
      <c r="V67" s="38"/>
      <c r="W67" s="34"/>
    </row>
    <row r="68" spans="1:23" ht="26.25" customHeight="1">
      <c r="A68" s="59" t="str">
        <f t="shared" si="17"/>
        <v>3B</v>
      </c>
      <c r="B68" s="56">
        <f t="shared" si="11"/>
        <v>0</v>
      </c>
      <c r="C68" s="52"/>
      <c r="D68" s="57"/>
      <c r="E68" s="53"/>
      <c r="F68" s="53"/>
      <c r="G68" s="181"/>
      <c r="H68" s="53"/>
      <c r="I68" s="53"/>
      <c r="J68" s="170">
        <f t="shared" si="9"/>
        <v>0</v>
      </c>
      <c r="K68" s="53"/>
      <c r="L68" s="196"/>
      <c r="M68" s="53"/>
      <c r="N68" s="45"/>
      <c r="O68" s="54"/>
      <c r="P68" s="55">
        <f t="shared" si="12"/>
        <v>0.01</v>
      </c>
      <c r="Q68" s="34">
        <f t="shared" si="13"/>
        <v>0</v>
      </c>
      <c r="R68" s="198">
        <f t="shared" si="14"/>
        <v>0</v>
      </c>
      <c r="S68" s="198">
        <f t="shared" si="15"/>
        <v>0</v>
      </c>
      <c r="T68" s="34">
        <f t="shared" si="16"/>
        <v>0</v>
      </c>
      <c r="U68" s="38"/>
      <c r="V68" s="38"/>
      <c r="W68" s="34"/>
    </row>
    <row r="69" spans="1:23" ht="26.25" customHeight="1">
      <c r="A69" s="59" t="str">
        <f t="shared" si="17"/>
        <v>3B</v>
      </c>
      <c r="B69" s="56">
        <f aca="true" t="shared" si="18" ref="B69:B100">IF(Q69&gt;0,T69,0)</f>
        <v>0</v>
      </c>
      <c r="C69" s="52"/>
      <c r="D69" s="57"/>
      <c r="E69" s="53"/>
      <c r="F69" s="53"/>
      <c r="G69" s="181"/>
      <c r="H69" s="53"/>
      <c r="I69" s="53"/>
      <c r="J69" s="170">
        <f t="shared" si="9"/>
        <v>0</v>
      </c>
      <c r="K69" s="53"/>
      <c r="L69" s="196"/>
      <c r="M69" s="53"/>
      <c r="N69" s="45"/>
      <c r="O69" s="54"/>
      <c r="P69" s="55">
        <f aca="true" t="shared" si="19" ref="P69:P100">F69*0.3+0.01</f>
        <v>0.01</v>
      </c>
      <c r="Q69" s="34">
        <f aca="true" t="shared" si="20" ref="Q69:Q100">COUNTA(C69)</f>
        <v>0</v>
      </c>
      <c r="R69" s="198">
        <f aca="true" t="shared" si="21" ref="R69:R100">COUNTA(L69)</f>
        <v>0</v>
      </c>
      <c r="S69" s="198">
        <f aca="true" t="shared" si="22" ref="S69:S100">COUNTA(M69)</f>
        <v>0</v>
      </c>
      <c r="T69" s="34">
        <f t="shared" si="16"/>
        <v>0</v>
      </c>
      <c r="U69" s="38"/>
      <c r="V69" s="38"/>
      <c r="W69" s="34"/>
    </row>
    <row r="70" spans="1:23" ht="26.25" customHeight="1">
      <c r="A70" s="59" t="str">
        <f t="shared" si="17"/>
        <v>3B</v>
      </c>
      <c r="B70" s="56">
        <f t="shared" si="18"/>
        <v>0</v>
      </c>
      <c r="C70" s="52"/>
      <c r="D70" s="57"/>
      <c r="E70" s="53"/>
      <c r="F70" s="53"/>
      <c r="G70" s="181"/>
      <c r="H70" s="53"/>
      <c r="I70" s="53"/>
      <c r="J70" s="170">
        <f t="shared" si="9"/>
        <v>0</v>
      </c>
      <c r="K70" s="53"/>
      <c r="L70" s="196"/>
      <c r="M70" s="53"/>
      <c r="N70" s="45"/>
      <c r="O70" s="54"/>
      <c r="P70" s="55">
        <f t="shared" si="19"/>
        <v>0.01</v>
      </c>
      <c r="Q70" s="34">
        <f t="shared" si="20"/>
        <v>0</v>
      </c>
      <c r="R70" s="198">
        <f t="shared" si="21"/>
        <v>0</v>
      </c>
      <c r="S70" s="198">
        <f t="shared" si="22"/>
        <v>0</v>
      </c>
      <c r="T70" s="34">
        <f aca="true" t="shared" si="23" ref="T70:T101">T69+Q70</f>
        <v>0</v>
      </c>
      <c r="U70" s="38"/>
      <c r="V70" s="38"/>
      <c r="W70" s="34"/>
    </row>
    <row r="71" spans="1:23" ht="26.25" customHeight="1">
      <c r="A71" s="59" t="str">
        <f t="shared" si="17"/>
        <v>3B</v>
      </c>
      <c r="B71" s="56">
        <f t="shared" si="18"/>
        <v>0</v>
      </c>
      <c r="C71" s="52"/>
      <c r="D71" s="57"/>
      <c r="E71" s="53"/>
      <c r="F71" s="53"/>
      <c r="G71" s="181"/>
      <c r="H71" s="53"/>
      <c r="I71" s="53"/>
      <c r="J71" s="170">
        <f t="shared" si="9"/>
        <v>0</v>
      </c>
      <c r="K71" s="53"/>
      <c r="L71" s="196"/>
      <c r="M71" s="53"/>
      <c r="N71" s="45"/>
      <c r="O71" s="54"/>
      <c r="P71" s="55">
        <f t="shared" si="19"/>
        <v>0.01</v>
      </c>
      <c r="Q71" s="34">
        <f t="shared" si="20"/>
        <v>0</v>
      </c>
      <c r="R71" s="198">
        <f t="shared" si="21"/>
        <v>0</v>
      </c>
      <c r="S71" s="198">
        <f t="shared" si="22"/>
        <v>0</v>
      </c>
      <c r="T71" s="34">
        <f t="shared" si="23"/>
        <v>0</v>
      </c>
      <c r="U71" s="38"/>
      <c r="V71" s="38"/>
      <c r="W71" s="34"/>
    </row>
    <row r="72" spans="1:23" ht="26.25" customHeight="1">
      <c r="A72" s="59" t="str">
        <f t="shared" si="17"/>
        <v>3B</v>
      </c>
      <c r="B72" s="56">
        <f t="shared" si="18"/>
        <v>0</v>
      </c>
      <c r="C72" s="52"/>
      <c r="D72" s="57"/>
      <c r="E72" s="53"/>
      <c r="F72" s="53"/>
      <c r="G72" s="181"/>
      <c r="H72" s="53"/>
      <c r="I72" s="53"/>
      <c r="J72" s="170">
        <f t="shared" si="9"/>
        <v>0</v>
      </c>
      <c r="K72" s="53"/>
      <c r="L72" s="196"/>
      <c r="M72" s="53"/>
      <c r="N72" s="45"/>
      <c r="O72" s="54"/>
      <c r="P72" s="55">
        <f t="shared" si="19"/>
        <v>0.01</v>
      </c>
      <c r="Q72" s="34">
        <f t="shared" si="20"/>
        <v>0</v>
      </c>
      <c r="R72" s="198">
        <f t="shared" si="21"/>
        <v>0</v>
      </c>
      <c r="S72" s="198">
        <f t="shared" si="22"/>
        <v>0</v>
      </c>
      <c r="T72" s="34">
        <f t="shared" si="23"/>
        <v>0</v>
      </c>
      <c r="U72" s="38"/>
      <c r="V72" s="38"/>
      <c r="W72" s="34"/>
    </row>
    <row r="73" spans="1:23" ht="26.25" customHeight="1">
      <c r="A73" s="59" t="str">
        <f t="shared" si="17"/>
        <v>3B</v>
      </c>
      <c r="B73" s="56">
        <f t="shared" si="18"/>
        <v>0</v>
      </c>
      <c r="C73" s="52"/>
      <c r="D73" s="57"/>
      <c r="E73" s="53"/>
      <c r="F73" s="53"/>
      <c r="G73" s="181"/>
      <c r="H73" s="53"/>
      <c r="I73" s="53"/>
      <c r="J73" s="170">
        <f t="shared" si="9"/>
        <v>0</v>
      </c>
      <c r="K73" s="53"/>
      <c r="L73" s="196"/>
      <c r="M73" s="53"/>
      <c r="N73" s="45"/>
      <c r="O73" s="54"/>
      <c r="P73" s="55">
        <f t="shared" si="19"/>
        <v>0.01</v>
      </c>
      <c r="Q73" s="34">
        <f t="shared" si="20"/>
        <v>0</v>
      </c>
      <c r="R73" s="198">
        <f t="shared" si="21"/>
        <v>0</v>
      </c>
      <c r="S73" s="198">
        <f t="shared" si="22"/>
        <v>0</v>
      </c>
      <c r="T73" s="34">
        <f t="shared" si="23"/>
        <v>0</v>
      </c>
      <c r="U73" s="38"/>
      <c r="V73" s="38"/>
      <c r="W73" s="34"/>
    </row>
    <row r="74" spans="1:23" ht="26.25" customHeight="1">
      <c r="A74" s="59" t="str">
        <f t="shared" si="17"/>
        <v>3B</v>
      </c>
      <c r="B74" s="56">
        <f t="shared" si="18"/>
        <v>0</v>
      </c>
      <c r="C74" s="52"/>
      <c r="D74" s="57"/>
      <c r="E74" s="53"/>
      <c r="F74" s="53"/>
      <c r="G74" s="181"/>
      <c r="H74" s="53"/>
      <c r="I74" s="53"/>
      <c r="J74" s="170">
        <f t="shared" si="9"/>
        <v>0</v>
      </c>
      <c r="K74" s="53"/>
      <c r="L74" s="196"/>
      <c r="M74" s="53"/>
      <c r="N74" s="45"/>
      <c r="O74" s="54"/>
      <c r="P74" s="55">
        <f t="shared" si="19"/>
        <v>0.01</v>
      </c>
      <c r="Q74" s="34">
        <f t="shared" si="20"/>
        <v>0</v>
      </c>
      <c r="R74" s="198">
        <f t="shared" si="21"/>
        <v>0</v>
      </c>
      <c r="S74" s="198">
        <f t="shared" si="22"/>
        <v>0</v>
      </c>
      <c r="T74" s="34">
        <f t="shared" si="23"/>
        <v>0</v>
      </c>
      <c r="U74" s="38"/>
      <c r="V74" s="38"/>
      <c r="W74" s="34"/>
    </row>
    <row r="75" spans="1:23" ht="26.25" customHeight="1">
      <c r="A75" s="59" t="str">
        <f t="shared" si="17"/>
        <v>3B</v>
      </c>
      <c r="B75" s="56">
        <f t="shared" si="18"/>
        <v>0</v>
      </c>
      <c r="C75" s="52"/>
      <c r="D75" s="57"/>
      <c r="E75" s="53"/>
      <c r="F75" s="53"/>
      <c r="G75" s="181"/>
      <c r="H75" s="53"/>
      <c r="I75" s="53"/>
      <c r="J75" s="170">
        <f t="shared" si="9"/>
        <v>0</v>
      </c>
      <c r="K75" s="53"/>
      <c r="L75" s="196"/>
      <c r="M75" s="53"/>
      <c r="N75" s="45"/>
      <c r="O75" s="54"/>
      <c r="P75" s="55">
        <f t="shared" si="19"/>
        <v>0.01</v>
      </c>
      <c r="Q75" s="34">
        <f t="shared" si="20"/>
        <v>0</v>
      </c>
      <c r="R75" s="198">
        <f t="shared" si="21"/>
        <v>0</v>
      </c>
      <c r="S75" s="198">
        <f t="shared" si="22"/>
        <v>0</v>
      </c>
      <c r="T75" s="34">
        <f t="shared" si="23"/>
        <v>0</v>
      </c>
      <c r="U75" s="38"/>
      <c r="V75" s="38"/>
      <c r="W75" s="34"/>
    </row>
    <row r="76" spans="1:23" ht="26.25" customHeight="1">
      <c r="A76" s="59" t="str">
        <f t="shared" si="17"/>
        <v>3B</v>
      </c>
      <c r="B76" s="56">
        <f t="shared" si="18"/>
        <v>0</v>
      </c>
      <c r="C76" s="52"/>
      <c r="D76" s="57"/>
      <c r="E76" s="53"/>
      <c r="F76" s="53"/>
      <c r="G76" s="181"/>
      <c r="H76" s="53"/>
      <c r="I76" s="53"/>
      <c r="J76" s="170">
        <f t="shared" si="9"/>
        <v>0</v>
      </c>
      <c r="K76" s="53"/>
      <c r="L76" s="196"/>
      <c r="M76" s="53"/>
      <c r="N76" s="45"/>
      <c r="O76" s="54"/>
      <c r="P76" s="55">
        <f t="shared" si="19"/>
        <v>0.01</v>
      </c>
      <c r="Q76" s="34">
        <f t="shared" si="20"/>
        <v>0</v>
      </c>
      <c r="R76" s="198">
        <f t="shared" si="21"/>
        <v>0</v>
      </c>
      <c r="S76" s="198">
        <f t="shared" si="22"/>
        <v>0</v>
      </c>
      <c r="T76" s="34">
        <f t="shared" si="23"/>
        <v>0</v>
      </c>
      <c r="U76" s="38"/>
      <c r="V76" s="38"/>
      <c r="W76" s="34"/>
    </row>
    <row r="77" spans="1:23" ht="26.25" customHeight="1">
      <c r="A77" s="59" t="str">
        <f t="shared" si="17"/>
        <v>3B</v>
      </c>
      <c r="B77" s="56">
        <f t="shared" si="18"/>
        <v>0</v>
      </c>
      <c r="C77" s="52"/>
      <c r="D77" s="57"/>
      <c r="E77" s="53"/>
      <c r="F77" s="53"/>
      <c r="G77" s="181"/>
      <c r="H77" s="53"/>
      <c r="I77" s="53"/>
      <c r="J77" s="170">
        <f t="shared" si="9"/>
        <v>0</v>
      </c>
      <c r="K77" s="53"/>
      <c r="L77" s="196"/>
      <c r="M77" s="53"/>
      <c r="N77" s="45"/>
      <c r="O77" s="54"/>
      <c r="P77" s="55">
        <f t="shared" si="19"/>
        <v>0.01</v>
      </c>
      <c r="Q77" s="34">
        <f t="shared" si="20"/>
        <v>0</v>
      </c>
      <c r="R77" s="198">
        <f t="shared" si="21"/>
        <v>0</v>
      </c>
      <c r="S77" s="198">
        <f t="shared" si="22"/>
        <v>0</v>
      </c>
      <c r="T77" s="34">
        <f t="shared" si="23"/>
        <v>0</v>
      </c>
      <c r="U77" s="38"/>
      <c r="V77" s="38"/>
      <c r="W77" s="34"/>
    </row>
    <row r="78" spans="1:23" ht="26.25" customHeight="1">
      <c r="A78" s="59" t="str">
        <f t="shared" si="17"/>
        <v>3B</v>
      </c>
      <c r="B78" s="56">
        <f t="shared" si="18"/>
        <v>0</v>
      </c>
      <c r="C78" s="52"/>
      <c r="D78" s="57"/>
      <c r="E78" s="53"/>
      <c r="F78" s="53"/>
      <c r="G78" s="181"/>
      <c r="H78" s="53"/>
      <c r="I78" s="53"/>
      <c r="J78" s="170">
        <f t="shared" si="9"/>
        <v>0</v>
      </c>
      <c r="K78" s="53"/>
      <c r="L78" s="196"/>
      <c r="M78" s="53"/>
      <c r="N78" s="45"/>
      <c r="O78" s="54"/>
      <c r="P78" s="55">
        <f t="shared" si="19"/>
        <v>0.01</v>
      </c>
      <c r="Q78" s="34">
        <f t="shared" si="20"/>
        <v>0</v>
      </c>
      <c r="R78" s="198">
        <f t="shared" si="21"/>
        <v>0</v>
      </c>
      <c r="S78" s="198">
        <f t="shared" si="22"/>
        <v>0</v>
      </c>
      <c r="T78" s="34">
        <f t="shared" si="23"/>
        <v>0</v>
      </c>
      <c r="U78" s="38"/>
      <c r="V78" s="38"/>
      <c r="W78" s="34"/>
    </row>
    <row r="79" spans="1:23" ht="26.25" customHeight="1">
      <c r="A79" s="59" t="str">
        <f t="shared" si="17"/>
        <v>3B</v>
      </c>
      <c r="B79" s="56">
        <f t="shared" si="18"/>
        <v>0</v>
      </c>
      <c r="C79" s="52"/>
      <c r="D79" s="57"/>
      <c r="E79" s="53"/>
      <c r="F79" s="53"/>
      <c r="G79" s="181"/>
      <c r="H79" s="53"/>
      <c r="I79" s="53"/>
      <c r="J79" s="170">
        <f aca="true" t="shared" si="24" ref="J79:J134">H79+I79</f>
        <v>0</v>
      </c>
      <c r="K79" s="53"/>
      <c r="L79" s="196"/>
      <c r="M79" s="53"/>
      <c r="N79" s="45"/>
      <c r="O79" s="54"/>
      <c r="P79" s="55">
        <f t="shared" si="19"/>
        <v>0.01</v>
      </c>
      <c r="Q79" s="34">
        <f t="shared" si="20"/>
        <v>0</v>
      </c>
      <c r="R79" s="198">
        <f t="shared" si="21"/>
        <v>0</v>
      </c>
      <c r="S79" s="198">
        <f t="shared" si="22"/>
        <v>0</v>
      </c>
      <c r="T79" s="34">
        <f t="shared" si="23"/>
        <v>0</v>
      </c>
      <c r="U79" s="38"/>
      <c r="V79" s="38"/>
      <c r="W79" s="34"/>
    </row>
    <row r="80" spans="1:23" ht="26.25" customHeight="1">
      <c r="A80" s="59" t="str">
        <f t="shared" si="17"/>
        <v>3B</v>
      </c>
      <c r="B80" s="56">
        <f t="shared" si="18"/>
        <v>0</v>
      </c>
      <c r="C80" s="52"/>
      <c r="D80" s="52"/>
      <c r="E80" s="53"/>
      <c r="F80" s="53"/>
      <c r="G80" s="181"/>
      <c r="H80" s="53"/>
      <c r="I80" s="53"/>
      <c r="J80" s="170">
        <f t="shared" si="24"/>
        <v>0</v>
      </c>
      <c r="K80" s="53"/>
      <c r="L80" s="196"/>
      <c r="M80" s="53"/>
      <c r="N80" s="45"/>
      <c r="O80" s="54"/>
      <c r="P80" s="55">
        <f t="shared" si="19"/>
        <v>0.01</v>
      </c>
      <c r="Q80" s="34">
        <f t="shared" si="20"/>
        <v>0</v>
      </c>
      <c r="R80" s="198">
        <f t="shared" si="21"/>
        <v>0</v>
      </c>
      <c r="S80" s="198">
        <f t="shared" si="22"/>
        <v>0</v>
      </c>
      <c r="T80" s="34">
        <f t="shared" si="23"/>
        <v>0</v>
      </c>
      <c r="U80" s="38"/>
      <c r="V80" s="38"/>
      <c r="W80" s="34"/>
    </row>
    <row r="81" spans="1:23" ht="26.25" customHeight="1">
      <c r="A81" s="59" t="str">
        <f t="shared" si="17"/>
        <v>3B</v>
      </c>
      <c r="B81" s="56">
        <f t="shared" si="18"/>
        <v>0</v>
      </c>
      <c r="C81" s="52"/>
      <c r="D81" s="52"/>
      <c r="E81" s="53"/>
      <c r="F81" s="53"/>
      <c r="G81" s="181"/>
      <c r="H81" s="53"/>
      <c r="I81" s="53"/>
      <c r="J81" s="170">
        <f t="shared" si="24"/>
        <v>0</v>
      </c>
      <c r="K81" s="53"/>
      <c r="L81" s="196"/>
      <c r="M81" s="53"/>
      <c r="N81" s="45"/>
      <c r="O81" s="54"/>
      <c r="P81" s="55">
        <f t="shared" si="19"/>
        <v>0.01</v>
      </c>
      <c r="Q81" s="34">
        <f t="shared" si="20"/>
        <v>0</v>
      </c>
      <c r="R81" s="198">
        <f t="shared" si="21"/>
        <v>0</v>
      </c>
      <c r="S81" s="198">
        <f t="shared" si="22"/>
        <v>0</v>
      </c>
      <c r="T81" s="34">
        <f t="shared" si="23"/>
        <v>0</v>
      </c>
      <c r="U81" s="38"/>
      <c r="V81" s="38"/>
      <c r="W81" s="34"/>
    </row>
    <row r="82" spans="1:23" ht="26.25" customHeight="1">
      <c r="A82" s="59" t="str">
        <f t="shared" si="17"/>
        <v>3B</v>
      </c>
      <c r="B82" s="56">
        <f t="shared" si="18"/>
        <v>0</v>
      </c>
      <c r="C82" s="52"/>
      <c r="D82" s="57"/>
      <c r="E82" s="53"/>
      <c r="F82" s="53"/>
      <c r="G82" s="181"/>
      <c r="H82" s="53"/>
      <c r="I82" s="53"/>
      <c r="J82" s="170">
        <f t="shared" si="24"/>
        <v>0</v>
      </c>
      <c r="K82" s="53"/>
      <c r="L82" s="196"/>
      <c r="M82" s="53"/>
      <c r="N82" s="45"/>
      <c r="O82" s="54"/>
      <c r="P82" s="55">
        <f t="shared" si="19"/>
        <v>0.01</v>
      </c>
      <c r="Q82" s="34">
        <f t="shared" si="20"/>
        <v>0</v>
      </c>
      <c r="R82" s="198">
        <f t="shared" si="21"/>
        <v>0</v>
      </c>
      <c r="S82" s="198">
        <f t="shared" si="22"/>
        <v>0</v>
      </c>
      <c r="T82" s="34">
        <f t="shared" si="23"/>
        <v>0</v>
      </c>
      <c r="U82" s="38"/>
      <c r="V82" s="38"/>
      <c r="W82" s="34"/>
    </row>
    <row r="83" spans="1:23" ht="26.25" customHeight="1">
      <c r="A83" s="60" t="s">
        <v>33</v>
      </c>
      <c r="B83" s="56">
        <f t="shared" si="18"/>
        <v>0</v>
      </c>
      <c r="C83" s="52"/>
      <c r="D83" s="57"/>
      <c r="E83" s="53"/>
      <c r="F83" s="53"/>
      <c r="G83" s="181"/>
      <c r="H83" s="53"/>
      <c r="I83" s="53"/>
      <c r="J83" s="170">
        <f t="shared" si="24"/>
        <v>0</v>
      </c>
      <c r="K83" s="53"/>
      <c r="L83" s="196"/>
      <c r="M83" s="53"/>
      <c r="N83" s="45"/>
      <c r="O83" s="54"/>
      <c r="P83" s="55">
        <f t="shared" si="19"/>
        <v>0.01</v>
      </c>
      <c r="Q83" s="34">
        <f t="shared" si="20"/>
        <v>0</v>
      </c>
      <c r="R83" s="198">
        <f t="shared" si="21"/>
        <v>0</v>
      </c>
      <c r="S83" s="198">
        <f t="shared" si="22"/>
        <v>0</v>
      </c>
      <c r="T83" s="34">
        <f t="shared" si="23"/>
        <v>0</v>
      </c>
      <c r="U83" s="38"/>
      <c r="V83" s="38"/>
      <c r="W83" s="34"/>
    </row>
    <row r="84" spans="1:23" ht="26.25" customHeight="1">
      <c r="A84" s="60" t="str">
        <f>A83</f>
        <v>3C</v>
      </c>
      <c r="B84" s="56">
        <f t="shared" si="18"/>
        <v>0</v>
      </c>
      <c r="C84" s="52"/>
      <c r="D84" s="57"/>
      <c r="E84" s="53"/>
      <c r="F84" s="53"/>
      <c r="G84" s="181"/>
      <c r="H84" s="53"/>
      <c r="I84" s="53"/>
      <c r="J84" s="170">
        <f t="shared" si="24"/>
        <v>0</v>
      </c>
      <c r="K84" s="53"/>
      <c r="L84" s="196"/>
      <c r="M84" s="53"/>
      <c r="N84" s="45"/>
      <c r="O84" s="54"/>
      <c r="P84" s="55">
        <f t="shared" si="19"/>
        <v>0.01</v>
      </c>
      <c r="Q84" s="34">
        <f t="shared" si="20"/>
        <v>0</v>
      </c>
      <c r="R84" s="198">
        <f t="shared" si="21"/>
        <v>0</v>
      </c>
      <c r="S84" s="198">
        <f t="shared" si="22"/>
        <v>0</v>
      </c>
      <c r="T84" s="34">
        <f t="shared" si="23"/>
        <v>0</v>
      </c>
      <c r="U84" s="38"/>
      <c r="V84" s="38"/>
      <c r="W84" s="34"/>
    </row>
    <row r="85" spans="1:23" ht="26.25" customHeight="1">
      <c r="A85" s="60" t="str">
        <f aca="true" t="shared" si="25" ref="A85:A108">A84</f>
        <v>3C</v>
      </c>
      <c r="B85" s="56">
        <f t="shared" si="18"/>
        <v>0</v>
      </c>
      <c r="C85" s="52"/>
      <c r="D85" s="57"/>
      <c r="E85" s="53"/>
      <c r="F85" s="53"/>
      <c r="G85" s="181"/>
      <c r="H85" s="53"/>
      <c r="I85" s="53"/>
      <c r="J85" s="170">
        <f t="shared" si="24"/>
        <v>0</v>
      </c>
      <c r="K85" s="53"/>
      <c r="L85" s="196"/>
      <c r="M85" s="53"/>
      <c r="N85" s="45"/>
      <c r="O85" s="54"/>
      <c r="P85" s="55">
        <f t="shared" si="19"/>
        <v>0.01</v>
      </c>
      <c r="Q85" s="34">
        <f t="shared" si="20"/>
        <v>0</v>
      </c>
      <c r="R85" s="198">
        <f t="shared" si="21"/>
        <v>0</v>
      </c>
      <c r="S85" s="198">
        <f t="shared" si="22"/>
        <v>0</v>
      </c>
      <c r="T85" s="34">
        <f t="shared" si="23"/>
        <v>0</v>
      </c>
      <c r="U85" s="38"/>
      <c r="V85" s="38"/>
      <c r="W85" s="34"/>
    </row>
    <row r="86" spans="1:23" ht="26.25" customHeight="1">
      <c r="A86" s="60" t="str">
        <f t="shared" si="25"/>
        <v>3C</v>
      </c>
      <c r="B86" s="56">
        <f t="shared" si="18"/>
        <v>0</v>
      </c>
      <c r="C86" s="52"/>
      <c r="D86" s="57"/>
      <c r="E86" s="53"/>
      <c r="F86" s="53"/>
      <c r="G86" s="181"/>
      <c r="H86" s="53"/>
      <c r="I86" s="53"/>
      <c r="J86" s="170">
        <f t="shared" si="24"/>
        <v>0</v>
      </c>
      <c r="K86" s="53"/>
      <c r="L86" s="196"/>
      <c r="M86" s="53"/>
      <c r="N86" s="45"/>
      <c r="O86" s="54"/>
      <c r="P86" s="55">
        <f t="shared" si="19"/>
        <v>0.01</v>
      </c>
      <c r="Q86" s="34">
        <f t="shared" si="20"/>
        <v>0</v>
      </c>
      <c r="R86" s="198">
        <f t="shared" si="21"/>
        <v>0</v>
      </c>
      <c r="S86" s="198">
        <f t="shared" si="22"/>
        <v>0</v>
      </c>
      <c r="T86" s="34">
        <f t="shared" si="23"/>
        <v>0</v>
      </c>
      <c r="U86" s="38"/>
      <c r="V86" s="38"/>
      <c r="W86" s="34"/>
    </row>
    <row r="87" spans="1:23" ht="26.25" customHeight="1">
      <c r="A87" s="60" t="str">
        <f t="shared" si="25"/>
        <v>3C</v>
      </c>
      <c r="B87" s="56">
        <f t="shared" si="18"/>
        <v>0</v>
      </c>
      <c r="C87" s="52"/>
      <c r="D87" s="57"/>
      <c r="E87" s="53"/>
      <c r="F87" s="53"/>
      <c r="G87" s="181"/>
      <c r="H87" s="53"/>
      <c r="I87" s="53"/>
      <c r="J87" s="170">
        <f t="shared" si="24"/>
        <v>0</v>
      </c>
      <c r="K87" s="53"/>
      <c r="L87" s="196"/>
      <c r="M87" s="53"/>
      <c r="N87" s="45"/>
      <c r="O87" s="54"/>
      <c r="P87" s="55">
        <f t="shared" si="19"/>
        <v>0.01</v>
      </c>
      <c r="Q87" s="34">
        <f t="shared" si="20"/>
        <v>0</v>
      </c>
      <c r="R87" s="198">
        <f t="shared" si="21"/>
        <v>0</v>
      </c>
      <c r="S87" s="198">
        <f t="shared" si="22"/>
        <v>0</v>
      </c>
      <c r="T87" s="34">
        <f t="shared" si="23"/>
        <v>0</v>
      </c>
      <c r="U87" s="38"/>
      <c r="V87" s="38"/>
      <c r="W87" s="34"/>
    </row>
    <row r="88" spans="1:23" ht="26.25" customHeight="1">
      <c r="A88" s="60" t="str">
        <f t="shared" si="25"/>
        <v>3C</v>
      </c>
      <c r="B88" s="56">
        <f t="shared" si="18"/>
        <v>0</v>
      </c>
      <c r="C88" s="52"/>
      <c r="D88" s="57"/>
      <c r="E88" s="53"/>
      <c r="F88" s="53"/>
      <c r="G88" s="181"/>
      <c r="H88" s="53"/>
      <c r="I88" s="53"/>
      <c r="J88" s="170">
        <f t="shared" si="24"/>
        <v>0</v>
      </c>
      <c r="K88" s="53"/>
      <c r="L88" s="196"/>
      <c r="M88" s="53"/>
      <c r="N88" s="45"/>
      <c r="O88" s="54"/>
      <c r="P88" s="55">
        <f t="shared" si="19"/>
        <v>0.01</v>
      </c>
      <c r="Q88" s="34">
        <f t="shared" si="20"/>
        <v>0</v>
      </c>
      <c r="R88" s="198">
        <f t="shared" si="21"/>
        <v>0</v>
      </c>
      <c r="S88" s="198">
        <f t="shared" si="22"/>
        <v>0</v>
      </c>
      <c r="T88" s="34">
        <f t="shared" si="23"/>
        <v>0</v>
      </c>
      <c r="U88" s="38"/>
      <c r="V88" s="38"/>
      <c r="W88" s="34"/>
    </row>
    <row r="89" spans="1:23" ht="26.25" customHeight="1">
      <c r="A89" s="60" t="str">
        <f t="shared" si="25"/>
        <v>3C</v>
      </c>
      <c r="B89" s="56">
        <f t="shared" si="18"/>
        <v>0</v>
      </c>
      <c r="C89" s="52"/>
      <c r="D89" s="57"/>
      <c r="E89" s="53"/>
      <c r="F89" s="53"/>
      <c r="G89" s="181"/>
      <c r="H89" s="53"/>
      <c r="I89" s="53"/>
      <c r="J89" s="170">
        <f t="shared" si="24"/>
        <v>0</v>
      </c>
      <c r="K89" s="53"/>
      <c r="L89" s="196"/>
      <c r="M89" s="53"/>
      <c r="N89" s="45"/>
      <c r="O89" s="54"/>
      <c r="P89" s="55">
        <f t="shared" si="19"/>
        <v>0.01</v>
      </c>
      <c r="Q89" s="34">
        <f t="shared" si="20"/>
        <v>0</v>
      </c>
      <c r="R89" s="198">
        <f t="shared" si="21"/>
        <v>0</v>
      </c>
      <c r="S89" s="198">
        <f t="shared" si="22"/>
        <v>0</v>
      </c>
      <c r="T89" s="34">
        <f t="shared" si="23"/>
        <v>0</v>
      </c>
      <c r="U89" s="38"/>
      <c r="V89" s="38"/>
      <c r="W89" s="34"/>
    </row>
    <row r="90" spans="1:23" ht="26.25" customHeight="1">
      <c r="A90" s="60" t="str">
        <f t="shared" si="25"/>
        <v>3C</v>
      </c>
      <c r="B90" s="56">
        <f t="shared" si="18"/>
        <v>0</v>
      </c>
      <c r="C90" s="52"/>
      <c r="D90" s="57"/>
      <c r="E90" s="53"/>
      <c r="F90" s="53"/>
      <c r="G90" s="181"/>
      <c r="H90" s="53"/>
      <c r="I90" s="53"/>
      <c r="J90" s="170">
        <f t="shared" si="24"/>
        <v>0</v>
      </c>
      <c r="K90" s="53"/>
      <c r="L90" s="196"/>
      <c r="M90" s="53"/>
      <c r="N90" s="45"/>
      <c r="O90" s="54"/>
      <c r="P90" s="55">
        <f t="shared" si="19"/>
        <v>0.01</v>
      </c>
      <c r="Q90" s="34">
        <f t="shared" si="20"/>
        <v>0</v>
      </c>
      <c r="R90" s="198">
        <f t="shared" si="21"/>
        <v>0</v>
      </c>
      <c r="S90" s="198">
        <f t="shared" si="22"/>
        <v>0</v>
      </c>
      <c r="T90" s="34">
        <f t="shared" si="23"/>
        <v>0</v>
      </c>
      <c r="U90" s="38"/>
      <c r="V90" s="38"/>
      <c r="W90" s="34"/>
    </row>
    <row r="91" spans="1:23" ht="26.25" customHeight="1">
      <c r="A91" s="60" t="str">
        <f t="shared" si="25"/>
        <v>3C</v>
      </c>
      <c r="B91" s="56">
        <f t="shared" si="18"/>
        <v>0</v>
      </c>
      <c r="C91" s="52"/>
      <c r="D91" s="57"/>
      <c r="E91" s="53"/>
      <c r="F91" s="53"/>
      <c r="G91" s="181"/>
      <c r="H91" s="53"/>
      <c r="I91" s="53"/>
      <c r="J91" s="170">
        <f t="shared" si="24"/>
        <v>0</v>
      </c>
      <c r="K91" s="53"/>
      <c r="L91" s="196"/>
      <c r="M91" s="53"/>
      <c r="N91" s="45"/>
      <c r="O91" s="54"/>
      <c r="P91" s="55">
        <f t="shared" si="19"/>
        <v>0.01</v>
      </c>
      <c r="Q91" s="34">
        <f t="shared" si="20"/>
        <v>0</v>
      </c>
      <c r="R91" s="198">
        <f t="shared" si="21"/>
        <v>0</v>
      </c>
      <c r="S91" s="198">
        <f t="shared" si="22"/>
        <v>0</v>
      </c>
      <c r="T91" s="34">
        <f t="shared" si="23"/>
        <v>0</v>
      </c>
      <c r="U91" s="38"/>
      <c r="V91" s="38"/>
      <c r="W91" s="34"/>
    </row>
    <row r="92" spans="1:23" ht="26.25" customHeight="1">
      <c r="A92" s="60" t="str">
        <f t="shared" si="25"/>
        <v>3C</v>
      </c>
      <c r="B92" s="56">
        <f t="shared" si="18"/>
        <v>0</v>
      </c>
      <c r="C92" s="52"/>
      <c r="D92" s="57"/>
      <c r="E92" s="53"/>
      <c r="F92" s="53"/>
      <c r="G92" s="181"/>
      <c r="H92" s="53"/>
      <c r="I92" s="53"/>
      <c r="J92" s="170">
        <f t="shared" si="24"/>
        <v>0</v>
      </c>
      <c r="K92" s="53"/>
      <c r="L92" s="196"/>
      <c r="M92" s="53"/>
      <c r="N92" s="45"/>
      <c r="O92" s="54"/>
      <c r="P92" s="55">
        <f t="shared" si="19"/>
        <v>0.01</v>
      </c>
      <c r="Q92" s="34">
        <f t="shared" si="20"/>
        <v>0</v>
      </c>
      <c r="R92" s="198">
        <f t="shared" si="21"/>
        <v>0</v>
      </c>
      <c r="S92" s="198">
        <f t="shared" si="22"/>
        <v>0</v>
      </c>
      <c r="T92" s="34">
        <f t="shared" si="23"/>
        <v>0</v>
      </c>
      <c r="U92" s="38"/>
      <c r="V92" s="38"/>
      <c r="W92" s="34"/>
    </row>
    <row r="93" spans="1:23" ht="26.25" customHeight="1">
      <c r="A93" s="60" t="str">
        <f t="shared" si="25"/>
        <v>3C</v>
      </c>
      <c r="B93" s="56">
        <f t="shared" si="18"/>
        <v>0</v>
      </c>
      <c r="C93" s="52"/>
      <c r="D93" s="57"/>
      <c r="E93" s="53"/>
      <c r="F93" s="53"/>
      <c r="G93" s="181"/>
      <c r="H93" s="53"/>
      <c r="I93" s="53"/>
      <c r="J93" s="170">
        <f t="shared" si="24"/>
        <v>0</v>
      </c>
      <c r="K93" s="53"/>
      <c r="L93" s="196"/>
      <c r="M93" s="53"/>
      <c r="N93" s="45"/>
      <c r="O93" s="54"/>
      <c r="P93" s="55">
        <f t="shared" si="19"/>
        <v>0.01</v>
      </c>
      <c r="Q93" s="34">
        <f t="shared" si="20"/>
        <v>0</v>
      </c>
      <c r="R93" s="198">
        <f t="shared" si="21"/>
        <v>0</v>
      </c>
      <c r="S93" s="198">
        <f t="shared" si="22"/>
        <v>0</v>
      </c>
      <c r="T93" s="34">
        <f t="shared" si="23"/>
        <v>0</v>
      </c>
      <c r="U93" s="38"/>
      <c r="V93" s="38"/>
      <c r="W93" s="34"/>
    </row>
    <row r="94" spans="1:23" ht="26.25" customHeight="1">
      <c r="A94" s="60" t="str">
        <f t="shared" si="25"/>
        <v>3C</v>
      </c>
      <c r="B94" s="56">
        <f t="shared" si="18"/>
        <v>0</v>
      </c>
      <c r="C94" s="52"/>
      <c r="D94" s="52"/>
      <c r="E94" s="53"/>
      <c r="F94" s="53"/>
      <c r="G94" s="181"/>
      <c r="H94" s="53"/>
      <c r="I94" s="53"/>
      <c r="J94" s="170">
        <f t="shared" si="24"/>
        <v>0</v>
      </c>
      <c r="K94" s="53"/>
      <c r="L94" s="196"/>
      <c r="M94" s="53"/>
      <c r="N94" s="45"/>
      <c r="O94" s="54"/>
      <c r="P94" s="55">
        <f t="shared" si="19"/>
        <v>0.01</v>
      </c>
      <c r="Q94" s="34">
        <f t="shared" si="20"/>
        <v>0</v>
      </c>
      <c r="R94" s="198">
        <f t="shared" si="21"/>
        <v>0</v>
      </c>
      <c r="S94" s="198">
        <f t="shared" si="22"/>
        <v>0</v>
      </c>
      <c r="T94" s="34">
        <f t="shared" si="23"/>
        <v>0</v>
      </c>
      <c r="U94" s="38"/>
      <c r="V94" s="38"/>
      <c r="W94" s="34"/>
    </row>
    <row r="95" spans="1:23" ht="26.25" customHeight="1">
      <c r="A95" s="60" t="str">
        <f t="shared" si="25"/>
        <v>3C</v>
      </c>
      <c r="B95" s="56">
        <f t="shared" si="18"/>
        <v>0</v>
      </c>
      <c r="C95" s="52"/>
      <c r="D95" s="52"/>
      <c r="E95" s="53"/>
      <c r="F95" s="53"/>
      <c r="G95" s="181"/>
      <c r="H95" s="53"/>
      <c r="I95" s="53"/>
      <c r="J95" s="170">
        <f t="shared" si="24"/>
        <v>0</v>
      </c>
      <c r="K95" s="53"/>
      <c r="L95" s="196"/>
      <c r="M95" s="53"/>
      <c r="N95" s="45"/>
      <c r="O95" s="54"/>
      <c r="P95" s="55">
        <f t="shared" si="19"/>
        <v>0.01</v>
      </c>
      <c r="Q95" s="34">
        <f t="shared" si="20"/>
        <v>0</v>
      </c>
      <c r="R95" s="198">
        <f t="shared" si="21"/>
        <v>0</v>
      </c>
      <c r="S95" s="198">
        <f t="shared" si="22"/>
        <v>0</v>
      </c>
      <c r="T95" s="34">
        <f t="shared" si="23"/>
        <v>0</v>
      </c>
      <c r="U95" s="38"/>
      <c r="V95" s="38"/>
      <c r="W95" s="34"/>
    </row>
    <row r="96" spans="1:23" ht="26.25" customHeight="1">
      <c r="A96" s="60" t="str">
        <f t="shared" si="25"/>
        <v>3C</v>
      </c>
      <c r="B96" s="56">
        <f t="shared" si="18"/>
        <v>0</v>
      </c>
      <c r="C96" s="52"/>
      <c r="D96" s="57"/>
      <c r="E96" s="53"/>
      <c r="F96" s="53"/>
      <c r="G96" s="181"/>
      <c r="H96" s="53"/>
      <c r="I96" s="53"/>
      <c r="J96" s="170">
        <f t="shared" si="24"/>
        <v>0</v>
      </c>
      <c r="K96" s="53"/>
      <c r="L96" s="196"/>
      <c r="M96" s="53"/>
      <c r="N96" s="45"/>
      <c r="O96" s="54"/>
      <c r="P96" s="55">
        <f t="shared" si="19"/>
        <v>0.01</v>
      </c>
      <c r="Q96" s="34">
        <f t="shared" si="20"/>
        <v>0</v>
      </c>
      <c r="R96" s="198">
        <f t="shared" si="21"/>
        <v>0</v>
      </c>
      <c r="S96" s="198">
        <f t="shared" si="22"/>
        <v>0</v>
      </c>
      <c r="T96" s="34">
        <f t="shared" si="23"/>
        <v>0</v>
      </c>
      <c r="U96" s="38"/>
      <c r="V96" s="38"/>
      <c r="W96" s="34"/>
    </row>
    <row r="97" spans="1:23" ht="26.25" customHeight="1">
      <c r="A97" s="60" t="str">
        <f t="shared" si="25"/>
        <v>3C</v>
      </c>
      <c r="B97" s="56">
        <f t="shared" si="18"/>
        <v>0</v>
      </c>
      <c r="C97" s="52"/>
      <c r="D97" s="57"/>
      <c r="E97" s="53"/>
      <c r="F97" s="53"/>
      <c r="G97" s="181"/>
      <c r="H97" s="53"/>
      <c r="I97" s="53"/>
      <c r="J97" s="170">
        <f t="shared" si="24"/>
        <v>0</v>
      </c>
      <c r="K97" s="53"/>
      <c r="L97" s="196"/>
      <c r="M97" s="53"/>
      <c r="N97" s="45"/>
      <c r="O97" s="54"/>
      <c r="P97" s="55">
        <f t="shared" si="19"/>
        <v>0.01</v>
      </c>
      <c r="Q97" s="34">
        <f t="shared" si="20"/>
        <v>0</v>
      </c>
      <c r="R97" s="198">
        <f t="shared" si="21"/>
        <v>0</v>
      </c>
      <c r="S97" s="198">
        <f t="shared" si="22"/>
        <v>0</v>
      </c>
      <c r="T97" s="34">
        <f t="shared" si="23"/>
        <v>0</v>
      </c>
      <c r="U97" s="38"/>
      <c r="V97" s="38"/>
      <c r="W97" s="34"/>
    </row>
    <row r="98" spans="1:23" ht="26.25" customHeight="1">
      <c r="A98" s="60" t="str">
        <f t="shared" si="25"/>
        <v>3C</v>
      </c>
      <c r="B98" s="56">
        <f t="shared" si="18"/>
        <v>0</v>
      </c>
      <c r="C98" s="52"/>
      <c r="D98" s="57"/>
      <c r="E98" s="53"/>
      <c r="F98" s="53"/>
      <c r="G98" s="181"/>
      <c r="H98" s="53"/>
      <c r="I98" s="53"/>
      <c r="J98" s="170">
        <f t="shared" si="24"/>
        <v>0</v>
      </c>
      <c r="K98" s="53"/>
      <c r="L98" s="196"/>
      <c r="M98" s="53"/>
      <c r="N98" s="45"/>
      <c r="O98" s="54"/>
      <c r="P98" s="55">
        <f t="shared" si="19"/>
        <v>0.01</v>
      </c>
      <c r="Q98" s="34">
        <f t="shared" si="20"/>
        <v>0</v>
      </c>
      <c r="R98" s="198">
        <f t="shared" si="21"/>
        <v>0</v>
      </c>
      <c r="S98" s="198">
        <f t="shared" si="22"/>
        <v>0</v>
      </c>
      <c r="T98" s="34">
        <f t="shared" si="23"/>
        <v>0</v>
      </c>
      <c r="U98" s="38"/>
      <c r="V98" s="38"/>
      <c r="W98" s="34"/>
    </row>
    <row r="99" spans="1:23" ht="26.25" customHeight="1">
      <c r="A99" s="60" t="str">
        <f t="shared" si="25"/>
        <v>3C</v>
      </c>
      <c r="B99" s="56">
        <f t="shared" si="18"/>
        <v>0</v>
      </c>
      <c r="C99" s="52"/>
      <c r="D99" s="57"/>
      <c r="E99" s="53"/>
      <c r="F99" s="53"/>
      <c r="G99" s="181"/>
      <c r="H99" s="53"/>
      <c r="I99" s="53"/>
      <c r="J99" s="170">
        <f t="shared" si="24"/>
        <v>0</v>
      </c>
      <c r="K99" s="53"/>
      <c r="L99" s="196"/>
      <c r="M99" s="53"/>
      <c r="N99" s="45"/>
      <c r="O99" s="54"/>
      <c r="P99" s="55">
        <f t="shared" si="19"/>
        <v>0.01</v>
      </c>
      <c r="Q99" s="34">
        <f t="shared" si="20"/>
        <v>0</v>
      </c>
      <c r="R99" s="198">
        <f t="shared" si="21"/>
        <v>0</v>
      </c>
      <c r="S99" s="198">
        <f t="shared" si="22"/>
        <v>0</v>
      </c>
      <c r="T99" s="34">
        <f t="shared" si="23"/>
        <v>0</v>
      </c>
      <c r="U99" s="38"/>
      <c r="V99" s="38"/>
      <c r="W99" s="34"/>
    </row>
    <row r="100" spans="1:23" ht="26.25" customHeight="1">
      <c r="A100" s="60" t="str">
        <f t="shared" si="25"/>
        <v>3C</v>
      </c>
      <c r="B100" s="56">
        <f t="shared" si="18"/>
        <v>0</v>
      </c>
      <c r="C100" s="52"/>
      <c r="D100" s="57"/>
      <c r="E100" s="53"/>
      <c r="F100" s="53"/>
      <c r="G100" s="181"/>
      <c r="H100" s="53"/>
      <c r="I100" s="53"/>
      <c r="J100" s="170">
        <f t="shared" si="24"/>
        <v>0</v>
      </c>
      <c r="K100" s="53"/>
      <c r="L100" s="196"/>
      <c r="M100" s="53"/>
      <c r="N100" s="45"/>
      <c r="O100" s="54"/>
      <c r="P100" s="55">
        <f t="shared" si="19"/>
        <v>0.01</v>
      </c>
      <c r="Q100" s="34">
        <f t="shared" si="20"/>
        <v>0</v>
      </c>
      <c r="R100" s="198">
        <f t="shared" si="21"/>
        <v>0</v>
      </c>
      <c r="S100" s="198">
        <f t="shared" si="22"/>
        <v>0</v>
      </c>
      <c r="T100" s="34">
        <f t="shared" si="23"/>
        <v>0</v>
      </c>
      <c r="U100" s="38"/>
      <c r="V100" s="38"/>
      <c r="W100" s="34"/>
    </row>
    <row r="101" spans="1:23" ht="26.25" customHeight="1">
      <c r="A101" s="60" t="str">
        <f t="shared" si="25"/>
        <v>3C</v>
      </c>
      <c r="B101" s="56">
        <f aca="true" t="shared" si="26" ref="B101:B134">IF(Q101&gt;0,T101,0)</f>
        <v>0</v>
      </c>
      <c r="C101" s="52"/>
      <c r="D101" s="57"/>
      <c r="E101" s="53"/>
      <c r="F101" s="53"/>
      <c r="G101" s="181"/>
      <c r="H101" s="53"/>
      <c r="I101" s="53"/>
      <c r="J101" s="170">
        <f t="shared" si="24"/>
        <v>0</v>
      </c>
      <c r="K101" s="53"/>
      <c r="L101" s="196"/>
      <c r="M101" s="53"/>
      <c r="N101" s="45"/>
      <c r="O101" s="54"/>
      <c r="P101" s="55">
        <f aca="true" t="shared" si="27" ref="P101:P134">F101*0.3+0.01</f>
        <v>0.01</v>
      </c>
      <c r="Q101" s="34">
        <f aca="true" t="shared" si="28" ref="Q101:Q134">COUNTA(C101)</f>
        <v>0</v>
      </c>
      <c r="R101" s="198">
        <f aca="true" t="shared" si="29" ref="R101:R133">COUNTA(L101)</f>
        <v>0</v>
      </c>
      <c r="S101" s="198">
        <f aca="true" t="shared" si="30" ref="S101:S133">COUNTA(M101)</f>
        <v>0</v>
      </c>
      <c r="T101" s="34">
        <f t="shared" si="23"/>
        <v>0</v>
      </c>
      <c r="U101" s="38"/>
      <c r="V101" s="38"/>
      <c r="W101" s="34"/>
    </row>
    <row r="102" spans="1:23" ht="26.25" customHeight="1">
      <c r="A102" s="60" t="str">
        <f t="shared" si="25"/>
        <v>3C</v>
      </c>
      <c r="B102" s="56">
        <f t="shared" si="26"/>
        <v>0</v>
      </c>
      <c r="C102" s="52"/>
      <c r="D102" s="57"/>
      <c r="E102" s="53"/>
      <c r="F102" s="53"/>
      <c r="G102" s="181"/>
      <c r="H102" s="53"/>
      <c r="I102" s="53"/>
      <c r="J102" s="170">
        <f t="shared" si="24"/>
        <v>0</v>
      </c>
      <c r="K102" s="53"/>
      <c r="L102" s="196"/>
      <c r="M102" s="53"/>
      <c r="N102" s="45"/>
      <c r="O102" s="54"/>
      <c r="P102" s="55">
        <f t="shared" si="27"/>
        <v>0.01</v>
      </c>
      <c r="Q102" s="34">
        <f t="shared" si="28"/>
        <v>0</v>
      </c>
      <c r="R102" s="198">
        <f t="shared" si="29"/>
        <v>0</v>
      </c>
      <c r="S102" s="198">
        <f t="shared" si="30"/>
        <v>0</v>
      </c>
      <c r="T102" s="34">
        <f aca="true" t="shared" si="31" ref="T102:T133">T101+Q102</f>
        <v>0</v>
      </c>
      <c r="U102" s="38"/>
      <c r="V102" s="38"/>
      <c r="W102" s="34"/>
    </row>
    <row r="103" spans="1:23" ht="26.25" customHeight="1">
      <c r="A103" s="60" t="str">
        <f t="shared" si="25"/>
        <v>3C</v>
      </c>
      <c r="B103" s="56">
        <f t="shared" si="26"/>
        <v>0</v>
      </c>
      <c r="C103" s="52"/>
      <c r="D103" s="57"/>
      <c r="E103" s="53"/>
      <c r="F103" s="53"/>
      <c r="G103" s="181"/>
      <c r="H103" s="53"/>
      <c r="I103" s="53"/>
      <c r="J103" s="170">
        <f t="shared" si="24"/>
        <v>0</v>
      </c>
      <c r="K103" s="53"/>
      <c r="L103" s="196"/>
      <c r="M103" s="53"/>
      <c r="N103" s="45"/>
      <c r="O103" s="54"/>
      <c r="P103" s="55">
        <f t="shared" si="27"/>
        <v>0.01</v>
      </c>
      <c r="Q103" s="34">
        <f t="shared" si="28"/>
        <v>0</v>
      </c>
      <c r="R103" s="198">
        <f t="shared" si="29"/>
        <v>0</v>
      </c>
      <c r="S103" s="198">
        <f t="shared" si="30"/>
        <v>0</v>
      </c>
      <c r="T103" s="34">
        <f t="shared" si="31"/>
        <v>0</v>
      </c>
      <c r="U103" s="38"/>
      <c r="V103" s="38"/>
      <c r="W103" s="34"/>
    </row>
    <row r="104" spans="1:23" ht="26.25" customHeight="1">
      <c r="A104" s="60" t="str">
        <f t="shared" si="25"/>
        <v>3C</v>
      </c>
      <c r="B104" s="56">
        <f t="shared" si="26"/>
        <v>0</v>
      </c>
      <c r="C104" s="52"/>
      <c r="D104" s="57"/>
      <c r="E104" s="53"/>
      <c r="F104" s="53"/>
      <c r="G104" s="181"/>
      <c r="H104" s="53"/>
      <c r="I104" s="53"/>
      <c r="J104" s="170">
        <f t="shared" si="24"/>
        <v>0</v>
      </c>
      <c r="K104" s="53"/>
      <c r="L104" s="196"/>
      <c r="M104" s="196"/>
      <c r="N104" s="45"/>
      <c r="O104" s="54"/>
      <c r="P104" s="55">
        <f t="shared" si="27"/>
        <v>0.01</v>
      </c>
      <c r="Q104" s="34">
        <f t="shared" si="28"/>
        <v>0</v>
      </c>
      <c r="R104" s="198">
        <f t="shared" si="29"/>
        <v>0</v>
      </c>
      <c r="S104" s="198">
        <f t="shared" si="30"/>
        <v>0</v>
      </c>
      <c r="T104" s="34">
        <f t="shared" si="31"/>
        <v>0</v>
      </c>
      <c r="U104" s="38"/>
      <c r="V104" s="38"/>
      <c r="W104" s="34"/>
    </row>
    <row r="105" spans="1:23" ht="26.25" customHeight="1">
      <c r="A105" s="60" t="str">
        <f t="shared" si="25"/>
        <v>3C</v>
      </c>
      <c r="B105" s="56">
        <f t="shared" si="26"/>
        <v>0</v>
      </c>
      <c r="C105" s="52"/>
      <c r="D105" s="57"/>
      <c r="E105" s="53"/>
      <c r="F105" s="53"/>
      <c r="G105" s="181"/>
      <c r="H105" s="53"/>
      <c r="I105" s="53"/>
      <c r="J105" s="170">
        <f t="shared" si="24"/>
        <v>0</v>
      </c>
      <c r="K105" s="53"/>
      <c r="L105" s="196"/>
      <c r="M105" s="196"/>
      <c r="N105" s="45"/>
      <c r="O105" s="54"/>
      <c r="P105" s="55">
        <f t="shared" si="27"/>
        <v>0.01</v>
      </c>
      <c r="Q105" s="34">
        <f t="shared" si="28"/>
        <v>0</v>
      </c>
      <c r="R105" s="198">
        <f t="shared" si="29"/>
        <v>0</v>
      </c>
      <c r="S105" s="198">
        <f t="shared" si="30"/>
        <v>0</v>
      </c>
      <c r="T105" s="34">
        <f t="shared" si="31"/>
        <v>0</v>
      </c>
      <c r="U105" s="38"/>
      <c r="V105" s="38"/>
      <c r="W105" s="34"/>
    </row>
    <row r="106" spans="1:23" ht="26.25" customHeight="1">
      <c r="A106" s="60" t="str">
        <f t="shared" si="25"/>
        <v>3C</v>
      </c>
      <c r="B106" s="56">
        <f t="shared" si="26"/>
        <v>0</v>
      </c>
      <c r="C106" s="52"/>
      <c r="D106" s="57"/>
      <c r="E106" s="53"/>
      <c r="F106" s="53"/>
      <c r="G106" s="181"/>
      <c r="H106" s="53"/>
      <c r="I106" s="53"/>
      <c r="J106" s="170">
        <f t="shared" si="24"/>
        <v>0</v>
      </c>
      <c r="K106" s="53"/>
      <c r="L106" s="196"/>
      <c r="M106" s="196"/>
      <c r="N106" s="45"/>
      <c r="O106" s="54"/>
      <c r="P106" s="55">
        <f t="shared" si="27"/>
        <v>0.01</v>
      </c>
      <c r="Q106" s="34">
        <f t="shared" si="28"/>
        <v>0</v>
      </c>
      <c r="R106" s="198">
        <f t="shared" si="29"/>
        <v>0</v>
      </c>
      <c r="S106" s="198">
        <f t="shared" si="30"/>
        <v>0</v>
      </c>
      <c r="T106" s="34">
        <f t="shared" si="31"/>
        <v>0</v>
      </c>
      <c r="U106" s="38"/>
      <c r="V106" s="38"/>
      <c r="W106" s="34"/>
    </row>
    <row r="107" spans="1:23" ht="26.25" customHeight="1">
      <c r="A107" s="60" t="str">
        <f t="shared" si="25"/>
        <v>3C</v>
      </c>
      <c r="B107" s="56">
        <f t="shared" si="26"/>
        <v>0</v>
      </c>
      <c r="C107" s="52"/>
      <c r="D107" s="57"/>
      <c r="E107" s="53"/>
      <c r="F107" s="53"/>
      <c r="G107" s="181"/>
      <c r="H107" s="53"/>
      <c r="I107" s="53"/>
      <c r="J107" s="170">
        <f t="shared" si="24"/>
        <v>0</v>
      </c>
      <c r="K107" s="53"/>
      <c r="L107" s="196"/>
      <c r="M107" s="196"/>
      <c r="N107" s="45"/>
      <c r="O107" s="54"/>
      <c r="P107" s="55">
        <f t="shared" si="27"/>
        <v>0.01</v>
      </c>
      <c r="Q107" s="34">
        <f t="shared" si="28"/>
        <v>0</v>
      </c>
      <c r="R107" s="198">
        <f t="shared" si="29"/>
        <v>0</v>
      </c>
      <c r="S107" s="198">
        <f t="shared" si="30"/>
        <v>0</v>
      </c>
      <c r="T107" s="34">
        <f t="shared" si="31"/>
        <v>0</v>
      </c>
      <c r="U107" s="38"/>
      <c r="V107" s="38"/>
      <c r="W107" s="34"/>
    </row>
    <row r="108" spans="1:23" ht="26.25" customHeight="1">
      <c r="A108" s="60" t="str">
        <f t="shared" si="25"/>
        <v>3C</v>
      </c>
      <c r="B108" s="56">
        <f t="shared" si="26"/>
        <v>0</v>
      </c>
      <c r="C108" s="52"/>
      <c r="D108" s="57"/>
      <c r="E108" s="53"/>
      <c r="F108" s="53"/>
      <c r="G108" s="181"/>
      <c r="H108" s="53"/>
      <c r="I108" s="53"/>
      <c r="J108" s="170">
        <f t="shared" si="24"/>
        <v>0</v>
      </c>
      <c r="K108" s="53"/>
      <c r="L108" s="196"/>
      <c r="M108" s="196"/>
      <c r="N108" s="45"/>
      <c r="O108" s="54"/>
      <c r="P108" s="55">
        <f t="shared" si="27"/>
        <v>0.01</v>
      </c>
      <c r="Q108" s="34">
        <f t="shared" si="28"/>
        <v>0</v>
      </c>
      <c r="R108" s="198">
        <f t="shared" si="29"/>
        <v>0</v>
      </c>
      <c r="S108" s="198">
        <f t="shared" si="30"/>
        <v>0</v>
      </c>
      <c r="T108" s="34">
        <f t="shared" si="31"/>
        <v>0</v>
      </c>
      <c r="U108" s="38"/>
      <c r="V108" s="38"/>
      <c r="W108" s="34"/>
    </row>
    <row r="109" spans="1:23" ht="26.25" customHeight="1">
      <c r="A109" s="61" t="s">
        <v>34</v>
      </c>
      <c r="B109" s="56">
        <f t="shared" si="26"/>
        <v>0</v>
      </c>
      <c r="C109" s="52"/>
      <c r="D109" s="57"/>
      <c r="E109" s="53"/>
      <c r="F109" s="53"/>
      <c r="G109" s="181"/>
      <c r="H109" s="53"/>
      <c r="I109" s="53"/>
      <c r="J109" s="170">
        <f t="shared" si="24"/>
        <v>0</v>
      </c>
      <c r="K109" s="53"/>
      <c r="L109" s="196"/>
      <c r="M109" s="196"/>
      <c r="N109" s="45"/>
      <c r="O109" s="54"/>
      <c r="P109" s="55">
        <f t="shared" si="27"/>
        <v>0.01</v>
      </c>
      <c r="Q109" s="34">
        <f t="shared" si="28"/>
        <v>0</v>
      </c>
      <c r="R109" s="198">
        <f t="shared" si="29"/>
        <v>0</v>
      </c>
      <c r="S109" s="198">
        <f t="shared" si="30"/>
        <v>0</v>
      </c>
      <c r="T109" s="34">
        <f t="shared" si="31"/>
        <v>0</v>
      </c>
      <c r="U109" s="38"/>
      <c r="V109" s="38"/>
      <c r="W109" s="34"/>
    </row>
    <row r="110" spans="1:23" ht="26.25" customHeight="1">
      <c r="A110" s="61" t="str">
        <f>A109</f>
        <v>3D</v>
      </c>
      <c r="B110" s="56">
        <f t="shared" si="26"/>
        <v>0</v>
      </c>
      <c r="C110" s="52"/>
      <c r="D110" s="57"/>
      <c r="E110" s="53"/>
      <c r="F110" s="53"/>
      <c r="G110" s="181"/>
      <c r="H110" s="53"/>
      <c r="I110" s="53"/>
      <c r="J110" s="170">
        <f t="shared" si="24"/>
        <v>0</v>
      </c>
      <c r="K110" s="53"/>
      <c r="L110" s="196"/>
      <c r="M110" s="196"/>
      <c r="N110" s="45"/>
      <c r="O110" s="54"/>
      <c r="P110" s="55">
        <f t="shared" si="27"/>
        <v>0.01</v>
      </c>
      <c r="Q110" s="34">
        <f t="shared" si="28"/>
        <v>0</v>
      </c>
      <c r="R110" s="198">
        <f t="shared" si="29"/>
        <v>0</v>
      </c>
      <c r="S110" s="198">
        <f t="shared" si="30"/>
        <v>0</v>
      </c>
      <c r="T110" s="34">
        <f t="shared" si="31"/>
        <v>0</v>
      </c>
      <c r="U110" s="38"/>
      <c r="V110" s="38"/>
      <c r="W110" s="34"/>
    </row>
    <row r="111" spans="1:23" ht="26.25" customHeight="1">
      <c r="A111" s="61" t="str">
        <f aca="true" t="shared" si="32" ref="A111:A134">A110</f>
        <v>3D</v>
      </c>
      <c r="B111" s="56">
        <f t="shared" si="26"/>
        <v>0</v>
      </c>
      <c r="C111" s="52"/>
      <c r="D111" s="57"/>
      <c r="E111" s="53"/>
      <c r="F111" s="53"/>
      <c r="G111" s="181"/>
      <c r="H111" s="53"/>
      <c r="I111" s="53"/>
      <c r="J111" s="170">
        <f t="shared" si="24"/>
        <v>0</v>
      </c>
      <c r="K111" s="53"/>
      <c r="L111" s="196"/>
      <c r="M111" s="196"/>
      <c r="N111" s="45"/>
      <c r="O111" s="54"/>
      <c r="P111" s="55">
        <f t="shared" si="27"/>
        <v>0.01</v>
      </c>
      <c r="Q111" s="34">
        <f t="shared" si="28"/>
        <v>0</v>
      </c>
      <c r="R111" s="198">
        <f t="shared" si="29"/>
        <v>0</v>
      </c>
      <c r="S111" s="198">
        <f t="shared" si="30"/>
        <v>0</v>
      </c>
      <c r="T111" s="34">
        <f t="shared" si="31"/>
        <v>0</v>
      </c>
      <c r="U111" s="38"/>
      <c r="V111" s="38"/>
      <c r="W111" s="34"/>
    </row>
    <row r="112" spans="1:23" ht="26.25" customHeight="1">
      <c r="A112" s="61" t="str">
        <f t="shared" si="32"/>
        <v>3D</v>
      </c>
      <c r="B112" s="56">
        <f t="shared" si="26"/>
        <v>0</v>
      </c>
      <c r="C112" s="52"/>
      <c r="D112" s="57"/>
      <c r="E112" s="53"/>
      <c r="F112" s="53"/>
      <c r="G112" s="181"/>
      <c r="H112" s="53"/>
      <c r="I112" s="53"/>
      <c r="J112" s="170">
        <f t="shared" si="24"/>
        <v>0</v>
      </c>
      <c r="K112" s="53"/>
      <c r="L112" s="196"/>
      <c r="M112" s="196"/>
      <c r="N112" s="45"/>
      <c r="O112" s="54"/>
      <c r="P112" s="55">
        <f t="shared" si="27"/>
        <v>0.01</v>
      </c>
      <c r="Q112" s="34">
        <f t="shared" si="28"/>
        <v>0</v>
      </c>
      <c r="R112" s="198">
        <f t="shared" si="29"/>
        <v>0</v>
      </c>
      <c r="S112" s="198">
        <f t="shared" si="30"/>
        <v>0</v>
      </c>
      <c r="T112" s="34">
        <f t="shared" si="31"/>
        <v>0</v>
      </c>
      <c r="U112" s="38"/>
      <c r="V112" s="38"/>
      <c r="W112" s="34"/>
    </row>
    <row r="113" spans="1:23" ht="26.25" customHeight="1">
      <c r="A113" s="61" t="str">
        <f t="shared" si="32"/>
        <v>3D</v>
      </c>
      <c r="B113" s="56">
        <f t="shared" si="26"/>
        <v>0</v>
      </c>
      <c r="C113" s="52"/>
      <c r="D113" s="52"/>
      <c r="E113" s="53"/>
      <c r="F113" s="53"/>
      <c r="G113" s="181"/>
      <c r="H113" s="53"/>
      <c r="I113" s="53"/>
      <c r="J113" s="170">
        <f t="shared" si="24"/>
        <v>0</v>
      </c>
      <c r="K113" s="53"/>
      <c r="L113" s="196"/>
      <c r="M113" s="196"/>
      <c r="N113" s="45"/>
      <c r="O113" s="54"/>
      <c r="P113" s="55">
        <f t="shared" si="27"/>
        <v>0.01</v>
      </c>
      <c r="Q113" s="34">
        <f t="shared" si="28"/>
        <v>0</v>
      </c>
      <c r="R113" s="198">
        <f t="shared" si="29"/>
        <v>0</v>
      </c>
      <c r="S113" s="198">
        <f t="shared" si="30"/>
        <v>0</v>
      </c>
      <c r="T113" s="34">
        <f t="shared" si="31"/>
        <v>0</v>
      </c>
      <c r="U113" s="38"/>
      <c r="V113" s="38"/>
      <c r="W113" s="34"/>
    </row>
    <row r="114" spans="1:23" ht="26.25" customHeight="1">
      <c r="A114" s="61" t="str">
        <f t="shared" si="32"/>
        <v>3D</v>
      </c>
      <c r="B114" s="56">
        <f t="shared" si="26"/>
        <v>0</v>
      </c>
      <c r="C114" s="52"/>
      <c r="D114" s="52"/>
      <c r="E114" s="53"/>
      <c r="F114" s="53"/>
      <c r="G114" s="181"/>
      <c r="H114" s="53"/>
      <c r="I114" s="53"/>
      <c r="J114" s="170">
        <f t="shared" si="24"/>
        <v>0</v>
      </c>
      <c r="K114" s="53"/>
      <c r="L114" s="196"/>
      <c r="M114" s="196"/>
      <c r="N114" s="45"/>
      <c r="O114" s="54"/>
      <c r="P114" s="55">
        <f t="shared" si="27"/>
        <v>0.01</v>
      </c>
      <c r="Q114" s="34">
        <f t="shared" si="28"/>
        <v>0</v>
      </c>
      <c r="R114" s="198">
        <f t="shared" si="29"/>
        <v>0</v>
      </c>
      <c r="S114" s="198">
        <f t="shared" si="30"/>
        <v>0</v>
      </c>
      <c r="T114" s="34">
        <f t="shared" si="31"/>
        <v>0</v>
      </c>
      <c r="U114" s="38"/>
      <c r="V114" s="38"/>
      <c r="W114" s="34"/>
    </row>
    <row r="115" spans="1:23" ht="26.25" customHeight="1">
      <c r="A115" s="61" t="str">
        <f t="shared" si="32"/>
        <v>3D</v>
      </c>
      <c r="B115" s="56">
        <f t="shared" si="26"/>
        <v>0</v>
      </c>
      <c r="C115" s="52"/>
      <c r="D115" s="57"/>
      <c r="E115" s="53"/>
      <c r="F115" s="53"/>
      <c r="G115" s="181"/>
      <c r="H115" s="53"/>
      <c r="I115" s="53"/>
      <c r="J115" s="170">
        <f t="shared" si="24"/>
        <v>0</v>
      </c>
      <c r="K115" s="53"/>
      <c r="L115" s="196"/>
      <c r="M115" s="196"/>
      <c r="N115" s="45"/>
      <c r="O115" s="54"/>
      <c r="P115" s="55">
        <f t="shared" si="27"/>
        <v>0.01</v>
      </c>
      <c r="Q115" s="34">
        <f t="shared" si="28"/>
        <v>0</v>
      </c>
      <c r="R115" s="198">
        <f t="shared" si="29"/>
        <v>0</v>
      </c>
      <c r="S115" s="198">
        <f t="shared" si="30"/>
        <v>0</v>
      </c>
      <c r="T115" s="34">
        <f t="shared" si="31"/>
        <v>0</v>
      </c>
      <c r="U115" s="38"/>
      <c r="V115" s="38"/>
      <c r="W115" s="34"/>
    </row>
    <row r="116" spans="1:23" ht="26.25" customHeight="1">
      <c r="A116" s="61" t="str">
        <f t="shared" si="32"/>
        <v>3D</v>
      </c>
      <c r="B116" s="56">
        <f t="shared" si="26"/>
        <v>0</v>
      </c>
      <c r="C116" s="52"/>
      <c r="D116" s="57"/>
      <c r="E116" s="53"/>
      <c r="F116" s="53"/>
      <c r="G116" s="181"/>
      <c r="H116" s="53"/>
      <c r="I116" s="53"/>
      <c r="J116" s="170">
        <f t="shared" si="24"/>
        <v>0</v>
      </c>
      <c r="K116" s="53"/>
      <c r="L116" s="196"/>
      <c r="M116" s="196"/>
      <c r="N116" s="45"/>
      <c r="O116" s="54"/>
      <c r="P116" s="55">
        <f t="shared" si="27"/>
        <v>0.01</v>
      </c>
      <c r="Q116" s="34">
        <f t="shared" si="28"/>
        <v>0</v>
      </c>
      <c r="R116" s="198">
        <f t="shared" si="29"/>
        <v>0</v>
      </c>
      <c r="S116" s="198">
        <f t="shared" si="30"/>
        <v>0</v>
      </c>
      <c r="T116" s="34">
        <f t="shared" si="31"/>
        <v>0</v>
      </c>
      <c r="U116" s="38"/>
      <c r="V116" s="38"/>
      <c r="W116" s="34"/>
    </row>
    <row r="117" spans="1:23" ht="26.25" customHeight="1">
      <c r="A117" s="61" t="str">
        <f t="shared" si="32"/>
        <v>3D</v>
      </c>
      <c r="B117" s="56">
        <f t="shared" si="26"/>
        <v>0</v>
      </c>
      <c r="C117" s="52"/>
      <c r="D117" s="57"/>
      <c r="E117" s="53"/>
      <c r="F117" s="53"/>
      <c r="G117" s="181"/>
      <c r="H117" s="53"/>
      <c r="I117" s="53"/>
      <c r="J117" s="170">
        <f t="shared" si="24"/>
        <v>0</v>
      </c>
      <c r="K117" s="53"/>
      <c r="L117" s="196"/>
      <c r="M117" s="196"/>
      <c r="N117" s="45"/>
      <c r="O117" s="54"/>
      <c r="P117" s="55">
        <f t="shared" si="27"/>
        <v>0.01</v>
      </c>
      <c r="Q117" s="34">
        <f t="shared" si="28"/>
        <v>0</v>
      </c>
      <c r="R117" s="198">
        <f t="shared" si="29"/>
        <v>0</v>
      </c>
      <c r="S117" s="198">
        <f t="shared" si="30"/>
        <v>0</v>
      </c>
      <c r="T117" s="34">
        <f t="shared" si="31"/>
        <v>0</v>
      </c>
      <c r="U117" s="38"/>
      <c r="V117" s="38"/>
      <c r="W117" s="34"/>
    </row>
    <row r="118" spans="1:23" ht="26.25" customHeight="1">
      <c r="A118" s="61" t="str">
        <f t="shared" si="32"/>
        <v>3D</v>
      </c>
      <c r="B118" s="56">
        <f t="shared" si="26"/>
        <v>0</v>
      </c>
      <c r="C118" s="52"/>
      <c r="D118" s="57"/>
      <c r="E118" s="53"/>
      <c r="F118" s="53"/>
      <c r="G118" s="181"/>
      <c r="H118" s="53"/>
      <c r="I118" s="53"/>
      <c r="J118" s="170">
        <f t="shared" si="24"/>
        <v>0</v>
      </c>
      <c r="K118" s="53"/>
      <c r="L118" s="196"/>
      <c r="M118" s="196"/>
      <c r="N118" s="45"/>
      <c r="O118" s="54"/>
      <c r="P118" s="55">
        <f t="shared" si="27"/>
        <v>0.01</v>
      </c>
      <c r="Q118" s="34">
        <f t="shared" si="28"/>
        <v>0</v>
      </c>
      <c r="R118" s="198">
        <f t="shared" si="29"/>
        <v>0</v>
      </c>
      <c r="S118" s="198">
        <f t="shared" si="30"/>
        <v>0</v>
      </c>
      <c r="T118" s="34">
        <f t="shared" si="31"/>
        <v>0</v>
      </c>
      <c r="U118" s="38"/>
      <c r="V118" s="38"/>
      <c r="W118" s="34"/>
    </row>
    <row r="119" spans="1:23" ht="26.25" customHeight="1">
      <c r="A119" s="61" t="str">
        <f t="shared" si="32"/>
        <v>3D</v>
      </c>
      <c r="B119" s="56">
        <f t="shared" si="26"/>
        <v>0</v>
      </c>
      <c r="C119" s="52"/>
      <c r="D119" s="57"/>
      <c r="E119" s="53"/>
      <c r="F119" s="53"/>
      <c r="G119" s="181"/>
      <c r="H119" s="53"/>
      <c r="I119" s="53"/>
      <c r="J119" s="170">
        <f t="shared" si="24"/>
        <v>0</v>
      </c>
      <c r="K119" s="53"/>
      <c r="L119" s="196"/>
      <c r="M119" s="196"/>
      <c r="N119" s="45"/>
      <c r="O119" s="54"/>
      <c r="P119" s="55">
        <f t="shared" si="27"/>
        <v>0.01</v>
      </c>
      <c r="Q119" s="34">
        <f t="shared" si="28"/>
        <v>0</v>
      </c>
      <c r="R119" s="198">
        <f t="shared" si="29"/>
        <v>0</v>
      </c>
      <c r="S119" s="198">
        <f t="shared" si="30"/>
        <v>0</v>
      </c>
      <c r="T119" s="34">
        <f t="shared" si="31"/>
        <v>0</v>
      </c>
      <c r="U119" s="38"/>
      <c r="V119" s="38"/>
      <c r="W119" s="34"/>
    </row>
    <row r="120" spans="1:23" ht="26.25" customHeight="1">
      <c r="A120" s="61" t="str">
        <f t="shared" si="32"/>
        <v>3D</v>
      </c>
      <c r="B120" s="56">
        <f t="shared" si="26"/>
        <v>0</v>
      </c>
      <c r="C120" s="52"/>
      <c r="D120" s="57"/>
      <c r="E120" s="53"/>
      <c r="F120" s="53"/>
      <c r="G120" s="181"/>
      <c r="H120" s="53"/>
      <c r="I120" s="53"/>
      <c r="J120" s="170">
        <f t="shared" si="24"/>
        <v>0</v>
      </c>
      <c r="K120" s="53"/>
      <c r="L120" s="196"/>
      <c r="M120" s="196"/>
      <c r="N120" s="45"/>
      <c r="O120" s="54"/>
      <c r="P120" s="55">
        <f t="shared" si="27"/>
        <v>0.01</v>
      </c>
      <c r="Q120" s="34">
        <f t="shared" si="28"/>
        <v>0</v>
      </c>
      <c r="R120" s="198">
        <f t="shared" si="29"/>
        <v>0</v>
      </c>
      <c r="S120" s="198">
        <f t="shared" si="30"/>
        <v>0</v>
      </c>
      <c r="T120" s="34">
        <f t="shared" si="31"/>
        <v>0</v>
      </c>
      <c r="U120" s="38"/>
      <c r="V120" s="38"/>
      <c r="W120" s="34"/>
    </row>
    <row r="121" spans="1:23" ht="26.25" customHeight="1">
      <c r="A121" s="61" t="str">
        <f t="shared" si="32"/>
        <v>3D</v>
      </c>
      <c r="B121" s="56">
        <f t="shared" si="26"/>
        <v>0</v>
      </c>
      <c r="C121" s="52"/>
      <c r="D121" s="57"/>
      <c r="E121" s="53"/>
      <c r="F121" s="53"/>
      <c r="G121" s="181"/>
      <c r="H121" s="53"/>
      <c r="I121" s="53"/>
      <c r="J121" s="170">
        <f t="shared" si="24"/>
        <v>0</v>
      </c>
      <c r="K121" s="53"/>
      <c r="L121" s="196"/>
      <c r="M121" s="196"/>
      <c r="N121" s="45"/>
      <c r="O121" s="54"/>
      <c r="P121" s="55">
        <f t="shared" si="27"/>
        <v>0.01</v>
      </c>
      <c r="Q121" s="34">
        <f t="shared" si="28"/>
        <v>0</v>
      </c>
      <c r="R121" s="198">
        <f t="shared" si="29"/>
        <v>0</v>
      </c>
      <c r="S121" s="198">
        <f t="shared" si="30"/>
        <v>0</v>
      </c>
      <c r="T121" s="34">
        <f t="shared" si="31"/>
        <v>0</v>
      </c>
      <c r="U121" s="38"/>
      <c r="V121" s="38"/>
      <c r="W121" s="34"/>
    </row>
    <row r="122" spans="1:23" ht="26.25" customHeight="1">
      <c r="A122" s="61" t="str">
        <f t="shared" si="32"/>
        <v>3D</v>
      </c>
      <c r="B122" s="56">
        <f t="shared" si="26"/>
        <v>0</v>
      </c>
      <c r="C122" s="52"/>
      <c r="D122" s="52"/>
      <c r="E122" s="53"/>
      <c r="F122" s="53"/>
      <c r="G122" s="181"/>
      <c r="H122" s="53"/>
      <c r="I122" s="53"/>
      <c r="J122" s="170">
        <f t="shared" si="24"/>
        <v>0</v>
      </c>
      <c r="K122" s="53"/>
      <c r="L122" s="196"/>
      <c r="M122" s="196"/>
      <c r="N122" s="45"/>
      <c r="O122" s="54"/>
      <c r="P122" s="55">
        <f t="shared" si="27"/>
        <v>0.01</v>
      </c>
      <c r="Q122" s="34">
        <f t="shared" si="28"/>
        <v>0</v>
      </c>
      <c r="R122" s="198">
        <f t="shared" si="29"/>
        <v>0</v>
      </c>
      <c r="S122" s="198">
        <f t="shared" si="30"/>
        <v>0</v>
      </c>
      <c r="T122" s="34">
        <f t="shared" si="31"/>
        <v>0</v>
      </c>
      <c r="U122" s="38"/>
      <c r="V122" s="38"/>
      <c r="W122" s="34"/>
    </row>
    <row r="123" spans="1:23" ht="26.25" customHeight="1">
      <c r="A123" s="61" t="str">
        <f t="shared" si="32"/>
        <v>3D</v>
      </c>
      <c r="B123" s="56">
        <f t="shared" si="26"/>
        <v>0</v>
      </c>
      <c r="C123" s="52"/>
      <c r="D123" s="52"/>
      <c r="E123" s="53"/>
      <c r="F123" s="53"/>
      <c r="G123" s="181"/>
      <c r="H123" s="53"/>
      <c r="I123" s="53"/>
      <c r="J123" s="170">
        <f t="shared" si="24"/>
        <v>0</v>
      </c>
      <c r="K123" s="53"/>
      <c r="L123" s="196"/>
      <c r="M123" s="196"/>
      <c r="N123" s="45"/>
      <c r="O123" s="54"/>
      <c r="P123" s="55">
        <f t="shared" si="27"/>
        <v>0.01</v>
      </c>
      <c r="Q123" s="34">
        <f t="shared" si="28"/>
        <v>0</v>
      </c>
      <c r="R123" s="198">
        <f t="shared" si="29"/>
        <v>0</v>
      </c>
      <c r="S123" s="198">
        <f t="shared" si="30"/>
        <v>0</v>
      </c>
      <c r="T123" s="34">
        <f t="shared" si="31"/>
        <v>0</v>
      </c>
      <c r="U123" s="38"/>
      <c r="V123" s="38"/>
      <c r="W123" s="34"/>
    </row>
    <row r="124" spans="1:23" ht="26.25" customHeight="1">
      <c r="A124" s="61" t="str">
        <f t="shared" si="32"/>
        <v>3D</v>
      </c>
      <c r="B124" s="56">
        <f t="shared" si="26"/>
        <v>0</v>
      </c>
      <c r="C124" s="52"/>
      <c r="D124" s="57"/>
      <c r="E124" s="53"/>
      <c r="F124" s="53"/>
      <c r="G124" s="181"/>
      <c r="H124" s="53"/>
      <c r="I124" s="53"/>
      <c r="J124" s="170">
        <f t="shared" si="24"/>
        <v>0</v>
      </c>
      <c r="K124" s="53"/>
      <c r="L124" s="196"/>
      <c r="M124" s="196"/>
      <c r="N124" s="45"/>
      <c r="O124" s="54"/>
      <c r="P124" s="55">
        <f t="shared" si="27"/>
        <v>0.01</v>
      </c>
      <c r="Q124" s="34">
        <f t="shared" si="28"/>
        <v>0</v>
      </c>
      <c r="R124" s="198">
        <f t="shared" si="29"/>
        <v>0</v>
      </c>
      <c r="S124" s="198">
        <f t="shared" si="30"/>
        <v>0</v>
      </c>
      <c r="T124" s="34">
        <f t="shared" si="31"/>
        <v>0</v>
      </c>
      <c r="U124" s="38"/>
      <c r="V124" s="38"/>
      <c r="W124" s="34"/>
    </row>
    <row r="125" spans="1:23" ht="26.25" customHeight="1">
      <c r="A125" s="61" t="str">
        <f t="shared" si="32"/>
        <v>3D</v>
      </c>
      <c r="B125" s="56">
        <f t="shared" si="26"/>
        <v>0</v>
      </c>
      <c r="C125" s="52"/>
      <c r="D125" s="57"/>
      <c r="E125" s="53"/>
      <c r="F125" s="53"/>
      <c r="G125" s="181"/>
      <c r="H125" s="53"/>
      <c r="I125" s="53"/>
      <c r="J125" s="170">
        <f t="shared" si="24"/>
        <v>0</v>
      </c>
      <c r="K125" s="53"/>
      <c r="L125" s="196"/>
      <c r="M125" s="196"/>
      <c r="N125" s="45"/>
      <c r="O125" s="54"/>
      <c r="P125" s="55">
        <f t="shared" si="27"/>
        <v>0.01</v>
      </c>
      <c r="Q125" s="34">
        <f t="shared" si="28"/>
        <v>0</v>
      </c>
      <c r="R125" s="198">
        <f t="shared" si="29"/>
        <v>0</v>
      </c>
      <c r="S125" s="198">
        <f t="shared" si="30"/>
        <v>0</v>
      </c>
      <c r="T125" s="34">
        <f t="shared" si="31"/>
        <v>0</v>
      </c>
      <c r="U125" s="38"/>
      <c r="V125" s="38"/>
      <c r="W125" s="34"/>
    </row>
    <row r="126" spans="1:23" ht="26.25" customHeight="1">
      <c r="A126" s="61" t="str">
        <f t="shared" si="32"/>
        <v>3D</v>
      </c>
      <c r="B126" s="56">
        <f t="shared" si="26"/>
        <v>0</v>
      </c>
      <c r="C126" s="52"/>
      <c r="D126" s="57"/>
      <c r="E126" s="53"/>
      <c r="F126" s="53"/>
      <c r="G126" s="181"/>
      <c r="H126" s="53"/>
      <c r="I126" s="53"/>
      <c r="J126" s="170">
        <f t="shared" si="24"/>
        <v>0</v>
      </c>
      <c r="K126" s="53"/>
      <c r="L126" s="196"/>
      <c r="M126" s="196"/>
      <c r="N126" s="45"/>
      <c r="O126" s="54"/>
      <c r="P126" s="55">
        <f t="shared" si="27"/>
        <v>0.01</v>
      </c>
      <c r="Q126" s="34">
        <f t="shared" si="28"/>
        <v>0</v>
      </c>
      <c r="R126" s="198">
        <f t="shared" si="29"/>
        <v>0</v>
      </c>
      <c r="S126" s="198">
        <f t="shared" si="30"/>
        <v>0</v>
      </c>
      <c r="T126" s="34">
        <f t="shared" si="31"/>
        <v>0</v>
      </c>
      <c r="U126" s="38"/>
      <c r="V126" s="38"/>
      <c r="W126" s="34"/>
    </row>
    <row r="127" spans="1:23" ht="26.25" customHeight="1">
      <c r="A127" s="61" t="str">
        <f t="shared" si="32"/>
        <v>3D</v>
      </c>
      <c r="B127" s="56">
        <f t="shared" si="26"/>
        <v>0</v>
      </c>
      <c r="C127" s="52"/>
      <c r="D127" s="57"/>
      <c r="E127" s="53"/>
      <c r="F127" s="53"/>
      <c r="G127" s="181"/>
      <c r="H127" s="53"/>
      <c r="I127" s="53"/>
      <c r="J127" s="170">
        <f t="shared" si="24"/>
        <v>0</v>
      </c>
      <c r="K127" s="53"/>
      <c r="L127" s="196"/>
      <c r="M127" s="196"/>
      <c r="N127" s="45"/>
      <c r="O127" s="54"/>
      <c r="P127" s="55">
        <f t="shared" si="27"/>
        <v>0.01</v>
      </c>
      <c r="Q127" s="34">
        <f t="shared" si="28"/>
        <v>0</v>
      </c>
      <c r="R127" s="198">
        <f t="shared" si="29"/>
        <v>0</v>
      </c>
      <c r="S127" s="198">
        <f t="shared" si="30"/>
        <v>0</v>
      </c>
      <c r="T127" s="34">
        <f t="shared" si="31"/>
        <v>0</v>
      </c>
      <c r="U127" s="38"/>
      <c r="V127" s="38"/>
      <c r="W127" s="34"/>
    </row>
    <row r="128" spans="1:23" ht="26.25" customHeight="1">
      <c r="A128" s="61" t="str">
        <f t="shared" si="32"/>
        <v>3D</v>
      </c>
      <c r="B128" s="56">
        <f t="shared" si="26"/>
        <v>0</v>
      </c>
      <c r="C128" s="52"/>
      <c r="D128" s="57"/>
      <c r="E128" s="53"/>
      <c r="F128" s="53"/>
      <c r="G128" s="181"/>
      <c r="H128" s="53"/>
      <c r="I128" s="53"/>
      <c r="J128" s="170">
        <f t="shared" si="24"/>
        <v>0</v>
      </c>
      <c r="K128" s="53"/>
      <c r="L128" s="196"/>
      <c r="M128" s="196"/>
      <c r="N128" s="45"/>
      <c r="O128" s="54"/>
      <c r="P128" s="55">
        <f t="shared" si="27"/>
        <v>0.01</v>
      </c>
      <c r="Q128" s="34">
        <f t="shared" si="28"/>
        <v>0</v>
      </c>
      <c r="R128" s="198">
        <f t="shared" si="29"/>
        <v>0</v>
      </c>
      <c r="S128" s="198">
        <f t="shared" si="30"/>
        <v>0</v>
      </c>
      <c r="T128" s="34">
        <f t="shared" si="31"/>
        <v>0</v>
      </c>
      <c r="U128" s="38"/>
      <c r="V128" s="38"/>
      <c r="W128" s="34"/>
    </row>
    <row r="129" spans="1:23" ht="26.25" customHeight="1">
      <c r="A129" s="61" t="str">
        <f t="shared" si="32"/>
        <v>3D</v>
      </c>
      <c r="B129" s="56">
        <f t="shared" si="26"/>
        <v>0</v>
      </c>
      <c r="C129" s="52"/>
      <c r="D129" s="57"/>
      <c r="E129" s="53"/>
      <c r="F129" s="53"/>
      <c r="G129" s="181"/>
      <c r="H129" s="53"/>
      <c r="I129" s="53"/>
      <c r="J129" s="170">
        <f t="shared" si="24"/>
        <v>0</v>
      </c>
      <c r="K129" s="53"/>
      <c r="L129" s="196"/>
      <c r="M129" s="196"/>
      <c r="N129" s="45"/>
      <c r="O129" s="54"/>
      <c r="P129" s="55">
        <f t="shared" si="27"/>
        <v>0.01</v>
      </c>
      <c r="Q129" s="34">
        <f t="shared" si="28"/>
        <v>0</v>
      </c>
      <c r="R129" s="198">
        <f t="shared" si="29"/>
        <v>0</v>
      </c>
      <c r="S129" s="198">
        <f t="shared" si="30"/>
        <v>0</v>
      </c>
      <c r="T129" s="34">
        <f t="shared" si="31"/>
        <v>0</v>
      </c>
      <c r="U129" s="38"/>
      <c r="V129" s="38"/>
      <c r="W129" s="34"/>
    </row>
    <row r="130" spans="1:23" ht="26.25" customHeight="1">
      <c r="A130" s="61" t="str">
        <f t="shared" si="32"/>
        <v>3D</v>
      </c>
      <c r="B130" s="56">
        <f t="shared" si="26"/>
        <v>0</v>
      </c>
      <c r="C130" s="52"/>
      <c r="D130" s="57"/>
      <c r="E130" s="53"/>
      <c r="F130" s="53"/>
      <c r="G130" s="181"/>
      <c r="H130" s="53"/>
      <c r="I130" s="53"/>
      <c r="J130" s="170">
        <f t="shared" si="24"/>
        <v>0</v>
      </c>
      <c r="K130" s="53"/>
      <c r="L130" s="196"/>
      <c r="M130" s="196"/>
      <c r="N130" s="45"/>
      <c r="O130" s="54"/>
      <c r="P130" s="55">
        <f t="shared" si="27"/>
        <v>0.01</v>
      </c>
      <c r="Q130" s="34">
        <f t="shared" si="28"/>
        <v>0</v>
      </c>
      <c r="R130" s="198">
        <f t="shared" si="29"/>
        <v>0</v>
      </c>
      <c r="S130" s="198">
        <f t="shared" si="30"/>
        <v>0</v>
      </c>
      <c r="T130" s="34">
        <f t="shared" si="31"/>
        <v>0</v>
      </c>
      <c r="U130" s="38"/>
      <c r="V130" s="38"/>
      <c r="W130" s="34"/>
    </row>
    <row r="131" spans="1:23" ht="26.25" customHeight="1">
      <c r="A131" s="61" t="str">
        <f t="shared" si="32"/>
        <v>3D</v>
      </c>
      <c r="B131" s="56">
        <f t="shared" si="26"/>
        <v>0</v>
      </c>
      <c r="C131" s="52"/>
      <c r="D131" s="57"/>
      <c r="E131" s="53"/>
      <c r="F131" s="53"/>
      <c r="G131" s="181"/>
      <c r="H131" s="53"/>
      <c r="I131" s="53"/>
      <c r="J131" s="170">
        <f t="shared" si="24"/>
        <v>0</v>
      </c>
      <c r="K131" s="53"/>
      <c r="L131" s="196"/>
      <c r="M131" s="196"/>
      <c r="N131" s="45"/>
      <c r="O131" s="54"/>
      <c r="P131" s="55">
        <f t="shared" si="27"/>
        <v>0.01</v>
      </c>
      <c r="Q131" s="34">
        <f t="shared" si="28"/>
        <v>0</v>
      </c>
      <c r="R131" s="198">
        <f t="shared" si="29"/>
        <v>0</v>
      </c>
      <c r="S131" s="198">
        <f t="shared" si="30"/>
        <v>0</v>
      </c>
      <c r="T131" s="34">
        <f t="shared" si="31"/>
        <v>0</v>
      </c>
      <c r="U131" s="38"/>
      <c r="V131" s="38"/>
      <c r="W131" s="34"/>
    </row>
    <row r="132" spans="1:23" ht="26.25" customHeight="1">
      <c r="A132" s="61" t="str">
        <f t="shared" si="32"/>
        <v>3D</v>
      </c>
      <c r="B132" s="56">
        <f t="shared" si="26"/>
        <v>0</v>
      </c>
      <c r="C132" s="52"/>
      <c r="D132" s="57"/>
      <c r="E132" s="53"/>
      <c r="F132" s="53"/>
      <c r="G132" s="181"/>
      <c r="H132" s="53"/>
      <c r="I132" s="53"/>
      <c r="J132" s="170">
        <f t="shared" si="24"/>
        <v>0</v>
      </c>
      <c r="K132" s="53"/>
      <c r="L132" s="196"/>
      <c r="M132" s="196"/>
      <c r="N132" s="45"/>
      <c r="O132" s="54"/>
      <c r="P132" s="55">
        <f t="shared" si="27"/>
        <v>0.01</v>
      </c>
      <c r="Q132" s="34">
        <f t="shared" si="28"/>
        <v>0</v>
      </c>
      <c r="R132" s="198">
        <f t="shared" si="29"/>
        <v>0</v>
      </c>
      <c r="S132" s="198">
        <f t="shared" si="30"/>
        <v>0</v>
      </c>
      <c r="T132" s="34">
        <f t="shared" si="31"/>
        <v>0</v>
      </c>
      <c r="U132" s="38"/>
      <c r="V132" s="38"/>
      <c r="W132" s="34"/>
    </row>
    <row r="133" spans="1:23" ht="26.25" customHeight="1">
      <c r="A133" s="61" t="str">
        <f t="shared" si="32"/>
        <v>3D</v>
      </c>
      <c r="B133" s="56">
        <f t="shared" si="26"/>
        <v>0</v>
      </c>
      <c r="C133" s="52"/>
      <c r="D133" s="52"/>
      <c r="E133" s="53"/>
      <c r="F133" s="53"/>
      <c r="G133" s="181"/>
      <c r="H133" s="53"/>
      <c r="I133" s="53"/>
      <c r="J133" s="170">
        <f t="shared" si="24"/>
        <v>0</v>
      </c>
      <c r="K133" s="53"/>
      <c r="L133" s="196"/>
      <c r="M133" s="196"/>
      <c r="N133" s="45"/>
      <c r="O133" s="54"/>
      <c r="P133" s="55">
        <f t="shared" si="27"/>
        <v>0.01</v>
      </c>
      <c r="Q133" s="34">
        <f t="shared" si="28"/>
        <v>0</v>
      </c>
      <c r="R133" s="198">
        <f t="shared" si="29"/>
        <v>0</v>
      </c>
      <c r="S133" s="198">
        <f t="shared" si="30"/>
        <v>0</v>
      </c>
      <c r="T133" s="34">
        <f t="shared" si="31"/>
        <v>0</v>
      </c>
      <c r="U133" s="38"/>
      <c r="V133" s="38"/>
      <c r="W133" s="34"/>
    </row>
    <row r="134" spans="1:23" ht="31.5" customHeight="1">
      <c r="A134" s="61" t="str">
        <f t="shared" si="32"/>
        <v>3D</v>
      </c>
      <c r="B134" s="56">
        <f t="shared" si="26"/>
        <v>0</v>
      </c>
      <c r="C134" s="52"/>
      <c r="D134" s="52"/>
      <c r="E134" s="53"/>
      <c r="F134" s="53"/>
      <c r="G134" s="181"/>
      <c r="H134" s="53"/>
      <c r="I134" s="53"/>
      <c r="J134" s="170">
        <f t="shared" si="24"/>
        <v>0</v>
      </c>
      <c r="K134" s="53"/>
      <c r="L134" s="196"/>
      <c r="M134" s="196"/>
      <c r="N134" s="45"/>
      <c r="O134" s="54"/>
      <c r="P134" s="55">
        <f t="shared" si="27"/>
        <v>0.01</v>
      </c>
      <c r="Q134" s="34">
        <f t="shared" si="28"/>
        <v>0</v>
      </c>
      <c r="R134" s="198">
        <f>SUM(R5:R133)</f>
        <v>0</v>
      </c>
      <c r="S134" s="198">
        <f>COUNTA(M134)</f>
        <v>0</v>
      </c>
      <c r="T134" s="34">
        <f>T133+Q134</f>
        <v>0</v>
      </c>
      <c r="U134" s="38"/>
      <c r="V134" s="38"/>
      <c r="W134" s="34"/>
    </row>
    <row r="135" spans="1:23" ht="7.5" customHeight="1" hidden="1">
      <c r="A135" s="62"/>
      <c r="B135" s="63"/>
      <c r="C135" s="63"/>
      <c r="D135" s="64" t="s">
        <v>35</v>
      </c>
      <c r="E135" s="66">
        <f aca="true" t="shared" si="33" ref="E135:K135">SUM(E5:E134)</f>
        <v>0</v>
      </c>
      <c r="F135" s="65">
        <f t="shared" si="33"/>
        <v>0</v>
      </c>
      <c r="G135" s="182">
        <f t="shared" si="33"/>
        <v>0</v>
      </c>
      <c r="H135" s="171">
        <f t="shared" si="33"/>
        <v>0</v>
      </c>
      <c r="I135" s="171">
        <f t="shared" si="33"/>
        <v>0</v>
      </c>
      <c r="J135" s="171">
        <f t="shared" si="33"/>
        <v>0</v>
      </c>
      <c r="K135" s="65">
        <f t="shared" si="33"/>
        <v>0</v>
      </c>
      <c r="L135" s="66">
        <f>SUM(L5:L134)</f>
        <v>0</v>
      </c>
      <c r="M135" s="65"/>
      <c r="N135" s="6"/>
      <c r="O135" s="65">
        <f>SUM(O5:O134)</f>
        <v>0</v>
      </c>
      <c r="P135" s="67" t="str">
        <f>IF(F136&lt;1.0001,"  ",P136)</f>
        <v>  </v>
      </c>
      <c r="Q135" s="68">
        <f>MAX(B5:B134)</f>
        <v>0</v>
      </c>
      <c r="R135" s="201"/>
      <c r="S135" s="201"/>
      <c r="T135" s="6"/>
      <c r="U135" s="65"/>
      <c r="V135" s="65"/>
      <c r="W135" s="34"/>
    </row>
    <row r="136" spans="1:23" ht="134.25" customHeight="1">
      <c r="A136" s="62"/>
      <c r="B136" s="69"/>
      <c r="C136" s="63"/>
      <c r="D136" s="63"/>
      <c r="E136" s="63"/>
      <c r="F136" s="70">
        <f>IF(F135&lt;0.0001,1,F135)</f>
        <v>1</v>
      </c>
      <c r="G136" s="63"/>
      <c r="H136" s="70"/>
      <c r="I136" s="70"/>
      <c r="J136" s="172">
        <f>IF(F135&lt;0.0001,1,J135)</f>
        <v>1</v>
      </c>
      <c r="K136" s="63"/>
      <c r="L136" s="63"/>
      <c r="M136" s="63"/>
      <c r="N136" s="63"/>
      <c r="O136" s="63"/>
      <c r="P136" s="71">
        <f>J136/F136</f>
        <v>1</v>
      </c>
      <c r="Q136" s="72"/>
      <c r="R136" s="202">
        <f>SUM(R5:R134)</f>
        <v>0</v>
      </c>
      <c r="S136" s="202"/>
      <c r="T136" s="72"/>
      <c r="U136" s="72"/>
      <c r="V136" s="38"/>
      <c r="W136" s="34"/>
    </row>
    <row r="137" spans="1:23" ht="3" customHeight="1">
      <c r="A137" s="62"/>
      <c r="B137" s="69"/>
      <c r="C137" s="63"/>
      <c r="D137" s="63"/>
      <c r="E137" s="63"/>
      <c r="F137" s="63"/>
      <c r="G137" s="63"/>
      <c r="H137" s="63"/>
      <c r="I137" s="63"/>
      <c r="J137" s="173"/>
      <c r="K137" s="63"/>
      <c r="L137" s="63"/>
      <c r="M137" s="63"/>
      <c r="N137" s="63"/>
      <c r="O137" s="63"/>
      <c r="P137" s="72"/>
      <c r="Q137" s="6"/>
      <c r="R137" s="203"/>
      <c r="S137" s="203">
        <f>SUM(S5:S136)</f>
        <v>0</v>
      </c>
      <c r="T137" s="6"/>
      <c r="U137" s="6"/>
      <c r="V137" s="6"/>
      <c r="W137" s="34"/>
    </row>
    <row r="138" spans="2:22" ht="12.75" customHeight="1" hidden="1">
      <c r="B138" s="69"/>
      <c r="C138" s="63"/>
      <c r="D138" s="63"/>
      <c r="E138" s="63"/>
      <c r="F138" s="63"/>
      <c r="G138" s="63"/>
      <c r="H138" s="63"/>
      <c r="I138" s="63"/>
      <c r="J138" s="173"/>
      <c r="K138" s="63"/>
      <c r="L138" s="63"/>
      <c r="M138" s="63"/>
      <c r="N138" s="63"/>
      <c r="O138" s="63"/>
      <c r="P138" s="72"/>
      <c r="Q138" s="6"/>
      <c r="R138" s="203"/>
      <c r="S138" s="203"/>
      <c r="T138" s="6"/>
      <c r="U138" s="6"/>
      <c r="V138" s="6"/>
    </row>
    <row r="139" spans="2:22" ht="12.75" customHeight="1" hidden="1">
      <c r="B139" s="69"/>
      <c r="C139" s="73"/>
      <c r="D139" s="73"/>
      <c r="E139" s="73"/>
      <c r="F139" s="73"/>
      <c r="G139" s="73"/>
      <c r="H139" s="73"/>
      <c r="I139" s="73"/>
      <c r="J139" s="174"/>
      <c r="K139" s="73"/>
      <c r="L139" s="73"/>
      <c r="M139" s="73"/>
      <c r="N139" s="8"/>
      <c r="O139" s="73"/>
      <c r="P139" s="74"/>
      <c r="Q139" s="6"/>
      <c r="R139" s="203"/>
      <c r="S139" s="203"/>
      <c r="T139" s="6"/>
      <c r="U139" s="6"/>
      <c r="V139" s="6"/>
    </row>
    <row r="140" spans="2:22" ht="12.75" customHeight="1" hidden="1">
      <c r="B140" s="69"/>
      <c r="C140" s="73"/>
      <c r="D140" s="73"/>
      <c r="E140" s="73"/>
      <c r="F140" s="73"/>
      <c r="G140" s="73"/>
      <c r="H140" s="73"/>
      <c r="I140" s="73"/>
      <c r="J140" s="174"/>
      <c r="K140" s="73"/>
      <c r="L140" s="73"/>
      <c r="M140" s="73"/>
      <c r="N140" s="8"/>
      <c r="O140" s="73"/>
      <c r="P140" s="74"/>
      <c r="Q140" s="6"/>
      <c r="R140" s="203"/>
      <c r="S140" s="203"/>
      <c r="T140" s="6"/>
      <c r="U140" s="6"/>
      <c r="V140" s="6"/>
    </row>
    <row r="141" spans="2:22" ht="12.75" customHeight="1" hidden="1">
      <c r="B141" s="69"/>
      <c r="C141" s="75"/>
      <c r="D141" s="76"/>
      <c r="E141" s="77"/>
      <c r="F141" s="77"/>
      <c r="G141" s="78"/>
      <c r="H141" s="77"/>
      <c r="I141" s="77"/>
      <c r="J141" s="175"/>
      <c r="K141" s="77"/>
      <c r="L141" s="77"/>
      <c r="M141" s="77"/>
      <c r="N141" s="8"/>
      <c r="O141" s="79"/>
      <c r="P141" s="74"/>
      <c r="Q141" s="6"/>
      <c r="R141" s="203"/>
      <c r="S141" s="203"/>
      <c r="T141" s="6"/>
      <c r="U141" s="6"/>
      <c r="V141" s="6"/>
    </row>
    <row r="142" spans="2:22" ht="12.75" customHeight="1" hidden="1">
      <c r="B142" s="69"/>
      <c r="C142" s="73"/>
      <c r="D142" s="73"/>
      <c r="E142" s="73"/>
      <c r="F142" s="73"/>
      <c r="G142" s="73"/>
      <c r="H142" s="73"/>
      <c r="I142" s="73"/>
      <c r="J142" s="174"/>
      <c r="K142" s="73"/>
      <c r="L142" s="73"/>
      <c r="M142" s="73"/>
      <c r="N142" s="8"/>
      <c r="O142" s="73"/>
      <c r="P142" s="74"/>
      <c r="Q142" s="6"/>
      <c r="R142" s="203"/>
      <c r="S142" s="203"/>
      <c r="T142" s="6"/>
      <c r="U142" s="6"/>
      <c r="V142" s="6"/>
    </row>
    <row r="143" spans="2:22" ht="12.75" customHeight="1" hidden="1">
      <c r="B143" s="69"/>
      <c r="C143" s="73"/>
      <c r="D143" s="73"/>
      <c r="E143" s="73"/>
      <c r="F143" s="73"/>
      <c r="G143" s="73"/>
      <c r="H143" s="73"/>
      <c r="I143" s="73"/>
      <c r="J143" s="174"/>
      <c r="K143" s="73"/>
      <c r="L143" s="73"/>
      <c r="M143" s="73"/>
      <c r="N143" s="8"/>
      <c r="O143" s="73"/>
      <c r="P143" s="74"/>
      <c r="Q143" s="6"/>
      <c r="R143" s="203"/>
      <c r="S143" s="203"/>
      <c r="T143" s="6"/>
      <c r="U143" s="6"/>
      <c r="V143" s="6"/>
    </row>
    <row r="144" spans="2:22" ht="12.75" customHeight="1" hidden="1">
      <c r="B144" s="69"/>
      <c r="C144" s="80"/>
      <c r="D144" s="76"/>
      <c r="E144" s="77"/>
      <c r="F144" s="77"/>
      <c r="G144" s="78"/>
      <c r="H144" s="77"/>
      <c r="I144" s="77"/>
      <c r="J144" s="175"/>
      <c r="K144" s="77"/>
      <c r="L144" s="77"/>
      <c r="M144" s="77"/>
      <c r="N144" s="8"/>
      <c r="O144" s="79"/>
      <c r="P144" s="74"/>
      <c r="Q144" s="6"/>
      <c r="R144" s="203"/>
      <c r="S144" s="203"/>
      <c r="T144" s="6"/>
      <c r="U144" s="6"/>
      <c r="V144" s="6"/>
    </row>
    <row r="145" spans="2:22" ht="12.75" customHeight="1" hidden="1">
      <c r="B145" s="69"/>
      <c r="C145" s="80"/>
      <c r="D145" s="76"/>
      <c r="E145" s="77"/>
      <c r="F145" s="77"/>
      <c r="G145" s="78"/>
      <c r="H145" s="77"/>
      <c r="I145" s="77"/>
      <c r="J145" s="175"/>
      <c r="K145" s="77"/>
      <c r="L145" s="77"/>
      <c r="M145" s="77"/>
      <c r="N145" s="8"/>
      <c r="O145" s="79"/>
      <c r="P145" s="74"/>
      <c r="Q145" s="6"/>
      <c r="R145" s="203"/>
      <c r="S145" s="203"/>
      <c r="T145" s="6"/>
      <c r="U145" s="6"/>
      <c r="V145" s="6"/>
    </row>
    <row r="146" spans="2:22" ht="12.75" customHeight="1" hidden="1">
      <c r="B146" s="69"/>
      <c r="C146" s="76"/>
      <c r="D146" s="76"/>
      <c r="E146" s="76"/>
      <c r="F146" s="76"/>
      <c r="G146" s="78"/>
      <c r="H146" s="76"/>
      <c r="I146" s="76"/>
      <c r="J146" s="175"/>
      <c r="K146" s="76"/>
      <c r="L146" s="76"/>
      <c r="M146" s="76"/>
      <c r="N146" s="8"/>
      <c r="O146" s="79"/>
      <c r="P146" s="74"/>
      <c r="Q146" s="6"/>
      <c r="R146" s="203"/>
      <c r="S146" s="203"/>
      <c r="T146" s="6"/>
      <c r="U146" s="6"/>
      <c r="V146" s="6"/>
    </row>
    <row r="147" spans="2:22" ht="12.75" customHeight="1" hidden="1">
      <c r="B147" s="69"/>
      <c r="C147" s="76"/>
      <c r="D147" s="76"/>
      <c r="E147" s="76"/>
      <c r="F147" s="76"/>
      <c r="G147" s="78"/>
      <c r="H147" s="76"/>
      <c r="I147" s="76"/>
      <c r="J147" s="175"/>
      <c r="K147" s="76"/>
      <c r="L147" s="76"/>
      <c r="M147" s="76"/>
      <c r="N147" s="8"/>
      <c r="O147" s="79"/>
      <c r="P147" s="74"/>
      <c r="Q147" s="6"/>
      <c r="R147" s="203"/>
      <c r="S147" s="203"/>
      <c r="T147" s="6"/>
      <c r="U147" s="6"/>
      <c r="V147" s="6"/>
    </row>
    <row r="148" spans="2:22" ht="12.75" customHeight="1" hidden="1">
      <c r="B148" s="69"/>
      <c r="C148" s="81"/>
      <c r="D148" s="81"/>
      <c r="E148" s="81"/>
      <c r="F148" s="81"/>
      <c r="G148" s="82"/>
      <c r="H148" s="81"/>
      <c r="I148" s="81"/>
      <c r="J148" s="176"/>
      <c r="K148" s="81"/>
      <c r="L148" s="81"/>
      <c r="M148" s="81"/>
      <c r="N148" s="8"/>
      <c r="O148" s="83"/>
      <c r="P148" s="74"/>
      <c r="Q148" s="6"/>
      <c r="R148" s="203"/>
      <c r="S148" s="203"/>
      <c r="T148" s="6"/>
      <c r="U148" s="6"/>
      <c r="V148" s="6"/>
    </row>
    <row r="149" spans="2:22" ht="12.75" customHeight="1" hidden="1">
      <c r="B149" s="69"/>
      <c r="C149" s="84"/>
      <c r="D149" s="84"/>
      <c r="E149" s="84"/>
      <c r="F149" s="84"/>
      <c r="G149" s="82"/>
      <c r="H149" s="84"/>
      <c r="I149" s="84"/>
      <c r="J149" s="177"/>
      <c r="K149" s="84"/>
      <c r="L149" s="84"/>
      <c r="M149" s="84"/>
      <c r="N149" s="8"/>
      <c r="O149" s="85"/>
      <c r="P149" s="74"/>
      <c r="Q149" s="6"/>
      <c r="R149" s="203"/>
      <c r="S149" s="203"/>
      <c r="T149" s="6"/>
      <c r="U149" s="6"/>
      <c r="V149" s="6"/>
    </row>
    <row r="150" spans="2:22" ht="12.75" customHeight="1" hidden="1">
      <c r="B150" s="69"/>
      <c r="C150" s="84"/>
      <c r="D150" s="84"/>
      <c r="E150" s="84"/>
      <c r="F150" s="84"/>
      <c r="G150" s="82"/>
      <c r="H150" s="84"/>
      <c r="I150" s="84"/>
      <c r="J150" s="176"/>
      <c r="K150" s="84"/>
      <c r="L150" s="84"/>
      <c r="M150" s="84"/>
      <c r="N150" s="8"/>
      <c r="O150" s="83"/>
      <c r="P150" s="74"/>
      <c r="Q150" s="6"/>
      <c r="R150" s="203"/>
      <c r="S150" s="203"/>
      <c r="T150" s="6"/>
      <c r="U150" s="6"/>
      <c r="V150" s="6"/>
    </row>
    <row r="151" spans="2:22" ht="12.75" customHeight="1" hidden="1">
      <c r="B151" s="69"/>
      <c r="C151" s="84"/>
      <c r="D151" s="84"/>
      <c r="E151" s="84"/>
      <c r="F151" s="84"/>
      <c r="G151" s="82"/>
      <c r="H151" s="84"/>
      <c r="I151" s="84"/>
      <c r="J151" s="176"/>
      <c r="K151" s="84"/>
      <c r="L151" s="84"/>
      <c r="M151" s="84"/>
      <c r="N151" s="8"/>
      <c r="O151" s="83"/>
      <c r="P151" s="74"/>
      <c r="Q151" s="6"/>
      <c r="R151" s="203"/>
      <c r="S151" s="203"/>
      <c r="T151" s="6"/>
      <c r="U151" s="6"/>
      <c r="V151" s="6"/>
    </row>
    <row r="152" spans="2:22" ht="12.75" customHeight="1" hidden="1">
      <c r="B152" s="69"/>
      <c r="C152" s="84"/>
      <c r="D152" s="84"/>
      <c r="E152" s="84"/>
      <c r="F152" s="84"/>
      <c r="G152" s="82"/>
      <c r="H152" s="84"/>
      <c r="I152" s="84"/>
      <c r="J152" s="176"/>
      <c r="K152" s="84"/>
      <c r="L152" s="84"/>
      <c r="M152" s="84"/>
      <c r="N152" s="8"/>
      <c r="O152" s="83"/>
      <c r="P152" s="74"/>
      <c r="Q152" s="6"/>
      <c r="R152" s="203"/>
      <c r="S152" s="203"/>
      <c r="T152" s="6"/>
      <c r="U152" s="6"/>
      <c r="V152" s="6"/>
    </row>
    <row r="153" spans="2:22" ht="12.75" customHeight="1" hidden="1">
      <c r="B153" s="69"/>
      <c r="C153" s="86"/>
      <c r="D153" s="87"/>
      <c r="E153" s="88"/>
      <c r="F153" s="88"/>
      <c r="G153" s="82"/>
      <c r="H153" s="88"/>
      <c r="I153" s="88"/>
      <c r="J153" s="176"/>
      <c r="K153" s="88"/>
      <c r="L153" s="88"/>
      <c r="M153" s="88"/>
      <c r="N153" s="8"/>
      <c r="O153" s="83"/>
      <c r="P153" s="74"/>
      <c r="Q153" s="6"/>
      <c r="R153" s="203"/>
      <c r="S153" s="203"/>
      <c r="T153" s="6"/>
      <c r="U153" s="6"/>
      <c r="V153" s="6"/>
    </row>
    <row r="154" spans="2:22" ht="12.75" customHeight="1" hidden="1">
      <c r="B154" s="69"/>
      <c r="C154" s="84"/>
      <c r="D154" s="84"/>
      <c r="E154" s="89"/>
      <c r="F154" s="89"/>
      <c r="G154" s="82"/>
      <c r="H154" s="89"/>
      <c r="I154" s="89"/>
      <c r="J154" s="176"/>
      <c r="K154" s="89"/>
      <c r="L154" s="89"/>
      <c r="M154" s="89"/>
      <c r="N154" s="8"/>
      <c r="O154" s="83"/>
      <c r="P154" s="74"/>
      <c r="Q154" s="6"/>
      <c r="R154" s="203"/>
      <c r="S154" s="203"/>
      <c r="T154" s="6"/>
      <c r="U154" s="6"/>
      <c r="V154" s="6"/>
    </row>
    <row r="155" spans="2:22" ht="12.75" customHeight="1" hidden="1">
      <c r="B155" s="68"/>
      <c r="C155" s="90"/>
      <c r="D155" s="90"/>
      <c r="E155" s="91"/>
      <c r="F155" s="91"/>
      <c r="G155" s="92"/>
      <c r="H155" s="91"/>
      <c r="I155" s="91"/>
      <c r="J155" s="178"/>
      <c r="K155" s="91"/>
      <c r="L155" s="91"/>
      <c r="M155" s="91"/>
      <c r="O155" s="93"/>
      <c r="P155" s="94"/>
      <c r="Q155" s="6"/>
      <c r="R155" s="203"/>
      <c r="S155" s="203"/>
      <c r="T155" s="6"/>
      <c r="U155" s="6"/>
      <c r="V155" s="6"/>
    </row>
    <row r="156" spans="2:22" ht="12.75" customHeight="1" hidden="1">
      <c r="B156" s="68"/>
      <c r="C156" s="90"/>
      <c r="D156" s="90"/>
      <c r="E156" s="91"/>
      <c r="F156" s="91"/>
      <c r="G156" s="92"/>
      <c r="H156" s="91"/>
      <c r="I156" s="91"/>
      <c r="J156" s="178"/>
      <c r="K156" s="91"/>
      <c r="L156" s="91"/>
      <c r="M156" s="91"/>
      <c r="O156" s="93"/>
      <c r="P156" s="94"/>
      <c r="Q156" s="6"/>
      <c r="R156" s="203"/>
      <c r="S156" s="203"/>
      <c r="T156" s="6"/>
      <c r="U156" s="6"/>
      <c r="V156" s="6"/>
    </row>
    <row r="157" spans="2:22" ht="12.75" customHeight="1" hidden="1">
      <c r="B157" s="68"/>
      <c r="C157" s="90"/>
      <c r="D157" s="90"/>
      <c r="E157" s="91"/>
      <c r="F157" s="91"/>
      <c r="G157" s="92"/>
      <c r="H157" s="91"/>
      <c r="I157" s="91"/>
      <c r="J157" s="178"/>
      <c r="K157" s="91"/>
      <c r="L157" s="91"/>
      <c r="M157" s="91"/>
      <c r="O157" s="93"/>
      <c r="P157" s="94"/>
      <c r="Q157" s="6"/>
      <c r="R157" s="203"/>
      <c r="S157" s="203"/>
      <c r="T157" s="6"/>
      <c r="U157" s="6"/>
      <c r="V157" s="6"/>
    </row>
    <row r="158" spans="2:22" ht="12.75" customHeight="1" hidden="1">
      <c r="B158" s="68"/>
      <c r="C158" s="90"/>
      <c r="D158" s="90"/>
      <c r="E158" s="91"/>
      <c r="F158" s="91"/>
      <c r="G158" s="92"/>
      <c r="H158" s="91"/>
      <c r="I158" s="91"/>
      <c r="J158" s="178"/>
      <c r="K158" s="91"/>
      <c r="L158" s="91"/>
      <c r="M158" s="91"/>
      <c r="O158" s="93"/>
      <c r="P158" s="94"/>
      <c r="Q158" s="6"/>
      <c r="R158" s="203"/>
      <c r="S158" s="203"/>
      <c r="T158" s="6"/>
      <c r="U158" s="6"/>
      <c r="V158" s="6"/>
    </row>
    <row r="159" spans="2:22" ht="12.75" customHeight="1" hidden="1">
      <c r="B159" s="68"/>
      <c r="C159" s="90"/>
      <c r="D159" s="90"/>
      <c r="E159" s="91"/>
      <c r="F159" s="91"/>
      <c r="G159" s="92"/>
      <c r="H159" s="91"/>
      <c r="I159" s="91"/>
      <c r="J159" s="178"/>
      <c r="K159" s="91"/>
      <c r="L159" s="91"/>
      <c r="M159" s="91"/>
      <c r="O159" s="93"/>
      <c r="P159" s="94"/>
      <c r="Q159" s="6"/>
      <c r="R159" s="203"/>
      <c r="S159" s="203"/>
      <c r="T159" s="6"/>
      <c r="U159" s="6"/>
      <c r="V159" s="6"/>
    </row>
    <row r="160" spans="2:22" ht="12.75" customHeight="1" hidden="1">
      <c r="B160" s="68"/>
      <c r="C160" s="90"/>
      <c r="D160" s="90"/>
      <c r="E160" s="91"/>
      <c r="F160" s="91"/>
      <c r="G160" s="92"/>
      <c r="H160" s="91"/>
      <c r="I160" s="91"/>
      <c r="J160" s="178"/>
      <c r="K160" s="91"/>
      <c r="L160" s="91"/>
      <c r="M160" s="91"/>
      <c r="O160" s="93"/>
      <c r="P160" s="94"/>
      <c r="Q160" s="6"/>
      <c r="R160" s="203"/>
      <c r="S160" s="203"/>
      <c r="T160" s="6"/>
      <c r="U160" s="6"/>
      <c r="V160" s="6"/>
    </row>
    <row r="161" spans="2:22" ht="12.75" customHeight="1" hidden="1">
      <c r="B161" s="68"/>
      <c r="C161" s="90"/>
      <c r="D161" s="90"/>
      <c r="E161" s="91"/>
      <c r="F161" s="91"/>
      <c r="G161" s="92"/>
      <c r="H161" s="91"/>
      <c r="I161" s="91"/>
      <c r="J161" s="178"/>
      <c r="K161" s="91"/>
      <c r="L161" s="91"/>
      <c r="M161" s="91"/>
      <c r="O161" s="93"/>
      <c r="P161" s="94"/>
      <c r="Q161" s="6"/>
      <c r="R161" s="203"/>
      <c r="S161" s="203"/>
      <c r="T161" s="6"/>
      <c r="U161" s="6"/>
      <c r="V161" s="6"/>
    </row>
    <row r="162" spans="2:22" ht="12.75" customHeight="1" hidden="1">
      <c r="B162" s="68"/>
      <c r="C162" s="90"/>
      <c r="D162" s="90"/>
      <c r="E162" s="91"/>
      <c r="F162" s="91"/>
      <c r="G162" s="92"/>
      <c r="H162" s="91"/>
      <c r="I162" s="91"/>
      <c r="J162" s="178"/>
      <c r="K162" s="91"/>
      <c r="L162" s="91"/>
      <c r="M162" s="91"/>
      <c r="O162" s="93"/>
      <c r="P162" s="94"/>
      <c r="Q162" s="6"/>
      <c r="R162" s="203"/>
      <c r="S162" s="203"/>
      <c r="T162" s="6"/>
      <c r="U162" s="6"/>
      <c r="V162" s="6"/>
    </row>
    <row r="163" spans="2:22" ht="12.75" customHeight="1" hidden="1">
      <c r="B163" s="68"/>
      <c r="C163" s="90"/>
      <c r="D163" s="90"/>
      <c r="E163" s="91"/>
      <c r="F163" s="91"/>
      <c r="G163" s="92"/>
      <c r="H163" s="91"/>
      <c r="I163" s="91"/>
      <c r="J163" s="178"/>
      <c r="K163" s="91"/>
      <c r="L163" s="91"/>
      <c r="M163" s="91"/>
      <c r="O163" s="93"/>
      <c r="P163" s="94"/>
      <c r="Q163" s="6"/>
      <c r="R163" s="203"/>
      <c r="S163" s="203"/>
      <c r="T163" s="6"/>
      <c r="U163" s="6"/>
      <c r="V163" s="6"/>
    </row>
    <row r="164" spans="2:22" ht="12.75" customHeight="1" hidden="1">
      <c r="B164" s="68"/>
      <c r="C164" s="90"/>
      <c r="D164" s="90"/>
      <c r="E164" s="91"/>
      <c r="F164" s="91"/>
      <c r="G164" s="92"/>
      <c r="H164" s="91"/>
      <c r="I164" s="91"/>
      <c r="J164" s="178"/>
      <c r="K164" s="91"/>
      <c r="L164" s="91"/>
      <c r="M164" s="91"/>
      <c r="O164" s="93"/>
      <c r="P164" s="94"/>
      <c r="Q164" s="6"/>
      <c r="R164" s="203"/>
      <c r="S164" s="203"/>
      <c r="T164" s="6"/>
      <c r="U164" s="6"/>
      <c r="V164" s="6"/>
    </row>
    <row r="165" spans="2:22" ht="12.75" customHeight="1" hidden="1">
      <c r="B165" s="68"/>
      <c r="C165" s="90"/>
      <c r="D165" s="90"/>
      <c r="E165" s="91"/>
      <c r="F165" s="91"/>
      <c r="G165" s="92"/>
      <c r="H165" s="91"/>
      <c r="I165" s="91"/>
      <c r="J165" s="178"/>
      <c r="K165" s="91"/>
      <c r="L165" s="91"/>
      <c r="M165" s="91"/>
      <c r="O165" s="93"/>
      <c r="P165" s="94"/>
      <c r="Q165" s="6"/>
      <c r="R165" s="203"/>
      <c r="S165" s="203"/>
      <c r="T165" s="6"/>
      <c r="U165" s="6"/>
      <c r="V165" s="6"/>
    </row>
    <row r="166" spans="2:22" ht="12.75" customHeight="1" hidden="1">
      <c r="B166" s="68"/>
      <c r="C166" s="90"/>
      <c r="D166" s="90"/>
      <c r="E166" s="91"/>
      <c r="F166" s="91"/>
      <c r="G166" s="92"/>
      <c r="H166" s="91"/>
      <c r="I166" s="91"/>
      <c r="J166" s="178"/>
      <c r="K166" s="91"/>
      <c r="L166" s="91"/>
      <c r="M166" s="91"/>
      <c r="O166" s="93"/>
      <c r="P166" s="94"/>
      <c r="Q166" s="6"/>
      <c r="R166" s="203"/>
      <c r="S166" s="203"/>
      <c r="T166" s="6"/>
      <c r="U166" s="6"/>
      <c r="V166" s="6"/>
    </row>
    <row r="167" spans="2:22" ht="12.75" customHeight="1" hidden="1">
      <c r="B167" s="68"/>
      <c r="C167" s="90"/>
      <c r="D167" s="90"/>
      <c r="E167" s="91"/>
      <c r="F167" s="91"/>
      <c r="G167" s="92"/>
      <c r="H167" s="91"/>
      <c r="I167" s="91"/>
      <c r="J167" s="178"/>
      <c r="K167" s="91"/>
      <c r="L167" s="91"/>
      <c r="M167" s="91"/>
      <c r="O167" s="93"/>
      <c r="P167" s="94"/>
      <c r="Q167" s="6"/>
      <c r="R167" s="203"/>
      <c r="S167" s="203"/>
      <c r="T167" s="6"/>
      <c r="U167" s="6"/>
      <c r="V167" s="6"/>
    </row>
    <row r="168" spans="2:22" ht="12.75" customHeight="1" hidden="1">
      <c r="B168" s="68"/>
      <c r="C168" s="90"/>
      <c r="D168" s="90"/>
      <c r="E168" s="91"/>
      <c r="F168" s="91"/>
      <c r="G168" s="92"/>
      <c r="H168" s="91"/>
      <c r="I168" s="91"/>
      <c r="J168" s="178"/>
      <c r="K168" s="91"/>
      <c r="L168" s="91"/>
      <c r="M168" s="91"/>
      <c r="O168" s="93"/>
      <c r="P168" s="94"/>
      <c r="Q168" s="6"/>
      <c r="R168" s="203"/>
      <c r="S168" s="203"/>
      <c r="T168" s="6"/>
      <c r="U168" s="6"/>
      <c r="V168" s="6"/>
    </row>
    <row r="169" spans="2:22" ht="12.75" customHeight="1" hidden="1">
      <c r="B169" s="68"/>
      <c r="C169" s="90"/>
      <c r="D169" s="90"/>
      <c r="E169" s="91"/>
      <c r="F169" s="91"/>
      <c r="G169" s="92"/>
      <c r="H169" s="91"/>
      <c r="I169" s="91"/>
      <c r="J169" s="178"/>
      <c r="K169" s="91"/>
      <c r="L169" s="91"/>
      <c r="M169" s="91"/>
      <c r="O169" s="93"/>
      <c r="P169" s="94"/>
      <c r="Q169" s="6"/>
      <c r="R169" s="203"/>
      <c r="S169" s="203"/>
      <c r="T169" s="6"/>
      <c r="U169" s="6"/>
      <c r="V169" s="6"/>
    </row>
    <row r="170" spans="2:22" ht="12.75" customHeight="1" hidden="1">
      <c r="B170" s="68"/>
      <c r="C170" s="90"/>
      <c r="D170" s="90"/>
      <c r="E170" s="91"/>
      <c r="F170" s="91"/>
      <c r="G170" s="92"/>
      <c r="H170" s="91"/>
      <c r="I170" s="91"/>
      <c r="J170" s="178"/>
      <c r="K170" s="91"/>
      <c r="L170" s="91"/>
      <c r="M170" s="91"/>
      <c r="O170" s="93"/>
      <c r="P170" s="94"/>
      <c r="Q170" s="6"/>
      <c r="R170" s="203"/>
      <c r="S170" s="203"/>
      <c r="T170" s="6"/>
      <c r="U170" s="6"/>
      <c r="V170" s="6"/>
    </row>
    <row r="171" spans="2:22" ht="12.75" customHeight="1" hidden="1">
      <c r="B171" s="68"/>
      <c r="C171" s="90"/>
      <c r="D171" s="90"/>
      <c r="E171" s="91"/>
      <c r="F171" s="91"/>
      <c r="G171" s="92"/>
      <c r="H171" s="91"/>
      <c r="I171" s="91"/>
      <c r="J171" s="178"/>
      <c r="K171" s="91"/>
      <c r="L171" s="91"/>
      <c r="M171" s="91"/>
      <c r="O171" s="93"/>
      <c r="P171" s="94"/>
      <c r="Q171" s="6"/>
      <c r="R171" s="203"/>
      <c r="S171" s="203"/>
      <c r="T171" s="6"/>
      <c r="U171" s="6"/>
      <c r="V171" s="6"/>
    </row>
    <row r="172" spans="2:22" ht="12.75" customHeight="1" hidden="1">
      <c r="B172" s="68"/>
      <c r="C172" s="90"/>
      <c r="D172" s="90"/>
      <c r="E172" s="91"/>
      <c r="F172" s="91"/>
      <c r="G172" s="92"/>
      <c r="H172" s="91"/>
      <c r="I172" s="91"/>
      <c r="J172" s="178"/>
      <c r="K172" s="91"/>
      <c r="L172" s="91"/>
      <c r="M172" s="91"/>
      <c r="O172" s="93"/>
      <c r="P172" s="94"/>
      <c r="Q172" s="6"/>
      <c r="R172" s="203"/>
      <c r="S172" s="203"/>
      <c r="T172" s="6"/>
      <c r="U172" s="6"/>
      <c r="V172" s="6"/>
    </row>
    <row r="173" spans="2:22" ht="12.75" customHeight="1" hidden="1">
      <c r="B173" s="68"/>
      <c r="C173" s="90"/>
      <c r="D173" s="90"/>
      <c r="E173" s="91"/>
      <c r="F173" s="91"/>
      <c r="G173" s="92"/>
      <c r="H173" s="91"/>
      <c r="I173" s="91"/>
      <c r="J173" s="178"/>
      <c r="K173" s="91"/>
      <c r="L173" s="91"/>
      <c r="M173" s="91"/>
      <c r="O173" s="93"/>
      <c r="P173" s="94"/>
      <c r="Q173" s="6"/>
      <c r="R173" s="203"/>
      <c r="S173" s="203"/>
      <c r="T173" s="6"/>
      <c r="U173" s="6"/>
      <c r="V173" s="6"/>
    </row>
    <row r="174" spans="2:22" ht="12.75" customHeight="1" hidden="1">
      <c r="B174" s="68"/>
      <c r="C174" s="90"/>
      <c r="D174" s="90"/>
      <c r="E174" s="91"/>
      <c r="F174" s="91"/>
      <c r="G174" s="92"/>
      <c r="H174" s="91"/>
      <c r="I174" s="91"/>
      <c r="J174" s="178"/>
      <c r="K174" s="91"/>
      <c r="L174" s="91"/>
      <c r="M174" s="91"/>
      <c r="O174" s="93"/>
      <c r="P174" s="94"/>
      <c r="Q174" s="6"/>
      <c r="R174" s="203"/>
      <c r="S174" s="203"/>
      <c r="T174" s="6"/>
      <c r="U174" s="6"/>
      <c r="V174" s="6"/>
    </row>
    <row r="175" spans="2:22" ht="12.75" customHeight="1" hidden="1">
      <c r="B175" s="68"/>
      <c r="C175" s="90"/>
      <c r="D175" s="90"/>
      <c r="E175" s="91"/>
      <c r="F175" s="91"/>
      <c r="G175" s="92"/>
      <c r="H175" s="91"/>
      <c r="I175" s="91"/>
      <c r="J175" s="178"/>
      <c r="K175" s="91"/>
      <c r="L175" s="91"/>
      <c r="M175" s="91"/>
      <c r="O175" s="93"/>
      <c r="P175" s="94"/>
      <c r="Q175" s="6"/>
      <c r="R175" s="203"/>
      <c r="S175" s="203"/>
      <c r="T175" s="6"/>
      <c r="U175" s="6"/>
      <c r="V175" s="6"/>
    </row>
    <row r="176" spans="2:22" ht="12.75" customHeight="1" hidden="1">
      <c r="B176" s="68"/>
      <c r="C176" s="90"/>
      <c r="D176" s="90"/>
      <c r="E176" s="91"/>
      <c r="F176" s="91"/>
      <c r="G176" s="92"/>
      <c r="H176" s="91"/>
      <c r="I176" s="91"/>
      <c r="J176" s="178"/>
      <c r="K176" s="91"/>
      <c r="L176" s="91"/>
      <c r="M176" s="91"/>
      <c r="O176" s="93"/>
      <c r="P176" s="94"/>
      <c r="Q176" s="6"/>
      <c r="R176" s="203"/>
      <c r="S176" s="203"/>
      <c r="T176" s="6"/>
      <c r="U176" s="6"/>
      <c r="V176" s="6"/>
    </row>
    <row r="177" spans="2:22" ht="12.75" customHeight="1" hidden="1">
      <c r="B177" s="68"/>
      <c r="C177" s="90"/>
      <c r="D177" s="90"/>
      <c r="E177" s="91"/>
      <c r="F177" s="91"/>
      <c r="G177" s="92"/>
      <c r="H177" s="91"/>
      <c r="I177" s="91"/>
      <c r="J177" s="178"/>
      <c r="K177" s="91"/>
      <c r="L177" s="91"/>
      <c r="M177" s="91"/>
      <c r="O177" s="93"/>
      <c r="P177" s="94"/>
      <c r="Q177" s="6"/>
      <c r="R177" s="203"/>
      <c r="S177" s="203"/>
      <c r="T177" s="6"/>
      <c r="U177" s="6"/>
      <c r="V177" s="6"/>
    </row>
    <row r="178" spans="2:22" ht="12.75" customHeight="1" hidden="1">
      <c r="B178" s="68"/>
      <c r="C178" s="90"/>
      <c r="D178" s="90"/>
      <c r="E178" s="91"/>
      <c r="F178" s="91"/>
      <c r="G178" s="92"/>
      <c r="H178" s="91"/>
      <c r="I178" s="91"/>
      <c r="J178" s="178"/>
      <c r="K178" s="91"/>
      <c r="L178" s="91"/>
      <c r="M178" s="91"/>
      <c r="O178" s="93"/>
      <c r="P178" s="94"/>
      <c r="Q178" s="6"/>
      <c r="R178" s="203"/>
      <c r="S178" s="203"/>
      <c r="T178" s="6"/>
      <c r="U178" s="6"/>
      <c r="V178" s="6"/>
    </row>
    <row r="179" spans="2:22" ht="12.75" customHeight="1" hidden="1">
      <c r="B179" s="68"/>
      <c r="C179" s="90"/>
      <c r="D179" s="90"/>
      <c r="E179" s="91"/>
      <c r="F179" s="91"/>
      <c r="G179" s="92"/>
      <c r="H179" s="91"/>
      <c r="I179" s="91"/>
      <c r="J179" s="178"/>
      <c r="K179" s="91"/>
      <c r="L179" s="91"/>
      <c r="M179" s="91"/>
      <c r="O179" s="93"/>
      <c r="P179" s="94"/>
      <c r="Q179" s="6"/>
      <c r="R179" s="203"/>
      <c r="S179" s="203"/>
      <c r="T179" s="6"/>
      <c r="U179" s="6"/>
      <c r="V179" s="6"/>
    </row>
    <row r="180" spans="2:22" ht="12.75" customHeight="1" hidden="1">
      <c r="B180" s="68"/>
      <c r="C180" s="90"/>
      <c r="D180" s="90"/>
      <c r="E180" s="91"/>
      <c r="F180" s="91"/>
      <c r="G180" s="92"/>
      <c r="H180" s="91"/>
      <c r="I180" s="91"/>
      <c r="J180" s="178"/>
      <c r="K180" s="91"/>
      <c r="L180" s="91"/>
      <c r="M180" s="91"/>
      <c r="O180" s="93"/>
      <c r="P180" s="94"/>
      <c r="Q180" s="6"/>
      <c r="R180" s="203"/>
      <c r="S180" s="203"/>
      <c r="T180" s="6"/>
      <c r="U180" s="6"/>
      <c r="V180" s="6"/>
    </row>
    <row r="181" spans="2:22" ht="12.75" customHeight="1" hidden="1">
      <c r="B181" s="68"/>
      <c r="C181" s="90"/>
      <c r="D181" s="90"/>
      <c r="E181" s="91"/>
      <c r="F181" s="91"/>
      <c r="G181" s="92"/>
      <c r="H181" s="91"/>
      <c r="I181" s="91"/>
      <c r="J181" s="178"/>
      <c r="K181" s="91"/>
      <c r="L181" s="91"/>
      <c r="M181" s="91"/>
      <c r="O181" s="93"/>
      <c r="P181" s="94"/>
      <c r="Q181" s="6"/>
      <c r="R181" s="203"/>
      <c r="S181" s="203"/>
      <c r="T181" s="6"/>
      <c r="U181" s="6"/>
      <c r="V181" s="6"/>
    </row>
    <row r="182" spans="2:22" ht="12.75" customHeight="1" hidden="1">
      <c r="B182" s="68"/>
      <c r="C182" s="90"/>
      <c r="D182" s="90"/>
      <c r="E182" s="91"/>
      <c r="F182" s="91"/>
      <c r="G182" s="92"/>
      <c r="H182" s="91"/>
      <c r="I182" s="91"/>
      <c r="J182" s="178"/>
      <c r="K182" s="91"/>
      <c r="L182" s="91"/>
      <c r="M182" s="91"/>
      <c r="O182" s="93"/>
      <c r="P182" s="94"/>
      <c r="Q182" s="6"/>
      <c r="R182" s="203"/>
      <c r="S182" s="203"/>
      <c r="T182" s="6"/>
      <c r="U182" s="6"/>
      <c r="V182" s="6"/>
    </row>
    <row r="183" spans="2:22" ht="12.75" customHeight="1" hidden="1">
      <c r="B183" s="68"/>
      <c r="C183" s="90"/>
      <c r="D183" s="90"/>
      <c r="E183" s="91"/>
      <c r="F183" s="91"/>
      <c r="G183" s="92"/>
      <c r="H183" s="91"/>
      <c r="I183" s="91"/>
      <c r="J183" s="178"/>
      <c r="K183" s="91"/>
      <c r="L183" s="91"/>
      <c r="M183" s="91"/>
      <c r="O183" s="93"/>
      <c r="P183" s="94"/>
      <c r="Q183" s="6"/>
      <c r="R183" s="203"/>
      <c r="S183" s="203"/>
      <c r="T183" s="6"/>
      <c r="U183" s="6"/>
      <c r="V183" s="6"/>
    </row>
    <row r="184" spans="2:22" ht="12.75" customHeight="1" hidden="1">
      <c r="B184" s="68"/>
      <c r="C184" s="90"/>
      <c r="D184" s="90"/>
      <c r="E184" s="91"/>
      <c r="F184" s="91"/>
      <c r="G184" s="92"/>
      <c r="H184" s="91"/>
      <c r="I184" s="91"/>
      <c r="J184" s="178"/>
      <c r="K184" s="91"/>
      <c r="L184" s="91"/>
      <c r="M184" s="91"/>
      <c r="O184" s="93"/>
      <c r="P184" s="94"/>
      <c r="Q184" s="6"/>
      <c r="R184" s="203"/>
      <c r="S184" s="203"/>
      <c r="T184" s="6"/>
      <c r="U184" s="6"/>
      <c r="V184" s="6"/>
    </row>
    <row r="185" spans="2:22" ht="12.75" customHeight="1" hidden="1">
      <c r="B185" s="68"/>
      <c r="C185" s="90"/>
      <c r="D185" s="90"/>
      <c r="E185" s="91"/>
      <c r="F185" s="91"/>
      <c r="G185" s="92"/>
      <c r="H185" s="91"/>
      <c r="I185" s="91"/>
      <c r="J185" s="178"/>
      <c r="K185" s="91"/>
      <c r="L185" s="91"/>
      <c r="M185" s="91"/>
      <c r="O185" s="93"/>
      <c r="P185" s="94"/>
      <c r="Q185" s="6"/>
      <c r="R185" s="203"/>
      <c r="S185" s="203"/>
      <c r="T185" s="6"/>
      <c r="U185" s="6"/>
      <c r="V185" s="6"/>
    </row>
    <row r="186" spans="2:22" ht="12.75" customHeight="1" hidden="1">
      <c r="B186" s="68"/>
      <c r="C186" s="90"/>
      <c r="D186" s="90"/>
      <c r="E186" s="91"/>
      <c r="F186" s="91"/>
      <c r="G186" s="92"/>
      <c r="H186" s="91"/>
      <c r="I186" s="91"/>
      <c r="J186" s="178"/>
      <c r="K186" s="91"/>
      <c r="L186" s="91"/>
      <c r="M186" s="91"/>
      <c r="O186" s="93"/>
      <c r="P186" s="94"/>
      <c r="Q186" s="6"/>
      <c r="R186" s="203"/>
      <c r="S186" s="203"/>
      <c r="T186" s="6"/>
      <c r="U186" s="6"/>
      <c r="V186" s="6"/>
    </row>
    <row r="187" spans="2:22" ht="12.75" customHeight="1" hidden="1">
      <c r="B187" s="68"/>
      <c r="C187" s="90"/>
      <c r="D187" s="90"/>
      <c r="E187" s="91"/>
      <c r="F187" s="91"/>
      <c r="G187" s="92"/>
      <c r="H187" s="91"/>
      <c r="I187" s="91"/>
      <c r="J187" s="178"/>
      <c r="K187" s="91"/>
      <c r="L187" s="91"/>
      <c r="M187" s="91"/>
      <c r="O187" s="93"/>
      <c r="P187" s="94"/>
      <c r="Q187" s="6"/>
      <c r="R187" s="203"/>
      <c r="S187" s="203"/>
      <c r="T187" s="6"/>
      <c r="U187" s="6"/>
      <c r="V187" s="6"/>
    </row>
    <row r="188" spans="2:22" ht="12.75" customHeight="1" hidden="1">
      <c r="B188" s="68"/>
      <c r="C188" s="90"/>
      <c r="D188" s="90"/>
      <c r="E188" s="91"/>
      <c r="F188" s="91"/>
      <c r="G188" s="92"/>
      <c r="H188" s="91"/>
      <c r="I188" s="91"/>
      <c r="J188" s="178"/>
      <c r="K188" s="91"/>
      <c r="L188" s="91"/>
      <c r="M188" s="91"/>
      <c r="O188" s="93"/>
      <c r="P188" s="94"/>
      <c r="Q188" s="6"/>
      <c r="R188" s="203"/>
      <c r="S188" s="203"/>
      <c r="T188" s="6"/>
      <c r="U188" s="6"/>
      <c r="V188" s="6"/>
    </row>
    <row r="189" spans="2:22" ht="12.75" customHeight="1" hidden="1">
      <c r="B189" s="68"/>
      <c r="C189" s="90"/>
      <c r="D189" s="90"/>
      <c r="E189" s="91"/>
      <c r="F189" s="91"/>
      <c r="G189" s="92"/>
      <c r="H189" s="91"/>
      <c r="I189" s="91"/>
      <c r="J189" s="178"/>
      <c r="K189" s="91"/>
      <c r="L189" s="91"/>
      <c r="M189" s="91"/>
      <c r="O189" s="93"/>
      <c r="P189" s="94"/>
      <c r="Q189" s="6"/>
      <c r="R189" s="203"/>
      <c r="S189" s="203"/>
      <c r="T189" s="6"/>
      <c r="U189" s="6"/>
      <c r="V189" s="6"/>
    </row>
    <row r="190" spans="2:22" ht="12.75" customHeight="1" hidden="1">
      <c r="B190" s="68"/>
      <c r="C190" s="90"/>
      <c r="D190" s="90"/>
      <c r="E190" s="91"/>
      <c r="F190" s="91"/>
      <c r="G190" s="92"/>
      <c r="H190" s="91"/>
      <c r="I190" s="91"/>
      <c r="J190" s="178"/>
      <c r="K190" s="91"/>
      <c r="L190" s="91"/>
      <c r="M190" s="91"/>
      <c r="O190" s="93"/>
      <c r="P190" s="94"/>
      <c r="Q190" s="6"/>
      <c r="R190" s="203"/>
      <c r="S190" s="203"/>
      <c r="T190" s="6"/>
      <c r="U190" s="6"/>
      <c r="V190" s="6"/>
    </row>
    <row r="191" spans="2:22" ht="12.75" customHeight="1" hidden="1">
      <c r="B191" s="68"/>
      <c r="C191" s="90"/>
      <c r="D191" s="90"/>
      <c r="E191" s="91"/>
      <c r="F191" s="91"/>
      <c r="G191" s="92"/>
      <c r="H191" s="91"/>
      <c r="I191" s="91"/>
      <c r="J191" s="178"/>
      <c r="K191" s="91"/>
      <c r="L191" s="91"/>
      <c r="M191" s="91"/>
      <c r="O191" s="93"/>
      <c r="P191" s="94"/>
      <c r="Q191" s="6"/>
      <c r="R191" s="203"/>
      <c r="S191" s="203"/>
      <c r="T191" s="6"/>
      <c r="U191" s="6"/>
      <c r="V191" s="6"/>
    </row>
    <row r="192" spans="2:22" ht="12.75" customHeight="1" hidden="1">
      <c r="B192" s="68"/>
      <c r="C192" s="90"/>
      <c r="D192" s="90"/>
      <c r="E192" s="91"/>
      <c r="F192" s="91"/>
      <c r="G192" s="92"/>
      <c r="H192" s="91"/>
      <c r="I192" s="91"/>
      <c r="J192" s="178"/>
      <c r="K192" s="91"/>
      <c r="L192" s="91"/>
      <c r="M192" s="91"/>
      <c r="O192" s="93"/>
      <c r="P192" s="94"/>
      <c r="Q192" s="6"/>
      <c r="R192" s="203"/>
      <c r="S192" s="203"/>
      <c r="T192" s="6"/>
      <c r="U192" s="6"/>
      <c r="V192" s="6"/>
    </row>
    <row r="193" spans="2:22" ht="12.75" customHeight="1" hidden="1">
      <c r="B193" s="68"/>
      <c r="C193" s="90"/>
      <c r="D193" s="90"/>
      <c r="E193" s="91"/>
      <c r="F193" s="91"/>
      <c r="G193" s="92"/>
      <c r="H193" s="91"/>
      <c r="I193" s="91"/>
      <c r="J193" s="178"/>
      <c r="K193" s="91"/>
      <c r="L193" s="91"/>
      <c r="M193" s="91"/>
      <c r="O193" s="93"/>
      <c r="P193" s="94"/>
      <c r="Q193" s="6"/>
      <c r="R193" s="203"/>
      <c r="S193" s="203"/>
      <c r="T193" s="6"/>
      <c r="U193" s="6"/>
      <c r="V193" s="6"/>
    </row>
    <row r="194" spans="2:22" ht="12.75" customHeight="1" hidden="1">
      <c r="B194" s="68"/>
      <c r="C194" s="90"/>
      <c r="D194" s="90"/>
      <c r="E194" s="91"/>
      <c r="F194" s="91"/>
      <c r="G194" s="92"/>
      <c r="H194" s="91"/>
      <c r="I194" s="91"/>
      <c r="J194" s="178"/>
      <c r="K194" s="91"/>
      <c r="L194" s="91"/>
      <c r="M194" s="91"/>
      <c r="O194" s="93"/>
      <c r="P194" s="94"/>
      <c r="Q194" s="6"/>
      <c r="R194" s="203"/>
      <c r="S194" s="203"/>
      <c r="T194" s="6"/>
      <c r="U194" s="6"/>
      <c r="V194" s="6"/>
    </row>
    <row r="195" spans="2:22" ht="12.75" customHeight="1" hidden="1">
      <c r="B195" s="68"/>
      <c r="C195" s="90"/>
      <c r="D195" s="90"/>
      <c r="E195" s="91"/>
      <c r="F195" s="91"/>
      <c r="G195" s="92"/>
      <c r="H195" s="91"/>
      <c r="I195" s="91"/>
      <c r="J195" s="178"/>
      <c r="K195" s="91"/>
      <c r="L195" s="91"/>
      <c r="M195" s="91"/>
      <c r="O195" s="93"/>
      <c r="P195" s="94"/>
      <c r="Q195" s="6"/>
      <c r="R195" s="203"/>
      <c r="S195" s="203"/>
      <c r="T195" s="6"/>
      <c r="U195" s="6"/>
      <c r="V195" s="6"/>
    </row>
    <row r="196" spans="2:22" ht="12.75" customHeight="1" hidden="1">
      <c r="B196" s="68"/>
      <c r="C196" s="90"/>
      <c r="D196" s="90"/>
      <c r="E196" s="91"/>
      <c r="F196" s="91"/>
      <c r="G196" s="92"/>
      <c r="H196" s="91"/>
      <c r="I196" s="91"/>
      <c r="J196" s="178"/>
      <c r="K196" s="91"/>
      <c r="L196" s="91"/>
      <c r="M196" s="91"/>
      <c r="O196" s="93"/>
      <c r="P196" s="94"/>
      <c r="Q196" s="6"/>
      <c r="R196" s="203"/>
      <c r="S196" s="203"/>
      <c r="T196" s="6"/>
      <c r="U196" s="6"/>
      <c r="V196" s="6"/>
    </row>
    <row r="197" spans="2:22" ht="12.75" customHeight="1" hidden="1">
      <c r="B197" s="68"/>
      <c r="C197" s="90"/>
      <c r="D197" s="90"/>
      <c r="E197" s="91"/>
      <c r="F197" s="91"/>
      <c r="G197" s="92"/>
      <c r="H197" s="91"/>
      <c r="I197" s="91"/>
      <c r="J197" s="178"/>
      <c r="K197" s="91"/>
      <c r="L197" s="91"/>
      <c r="M197" s="91"/>
      <c r="O197" s="93"/>
      <c r="P197" s="94"/>
      <c r="Q197" s="6"/>
      <c r="R197" s="203"/>
      <c r="S197" s="203"/>
      <c r="T197" s="6"/>
      <c r="U197" s="6"/>
      <c r="V197" s="6"/>
    </row>
    <row r="198" spans="2:22" ht="12.75" customHeight="1" hidden="1">
      <c r="B198" s="68"/>
      <c r="C198" s="90"/>
      <c r="D198" s="90"/>
      <c r="E198" s="91"/>
      <c r="F198" s="91"/>
      <c r="G198" s="92"/>
      <c r="H198" s="91"/>
      <c r="I198" s="91"/>
      <c r="J198" s="178"/>
      <c r="K198" s="91"/>
      <c r="L198" s="91"/>
      <c r="M198" s="91"/>
      <c r="O198" s="93"/>
      <c r="P198" s="94"/>
      <c r="Q198" s="6"/>
      <c r="R198" s="203"/>
      <c r="S198" s="203"/>
      <c r="T198" s="6"/>
      <c r="U198" s="6"/>
      <c r="V198" s="6"/>
    </row>
    <row r="199" spans="2:22" ht="12.75" customHeight="1" hidden="1">
      <c r="B199" s="68"/>
      <c r="C199" s="90"/>
      <c r="D199" s="90"/>
      <c r="E199" s="91"/>
      <c r="F199" s="91"/>
      <c r="G199" s="92"/>
      <c r="H199" s="91"/>
      <c r="I199" s="91"/>
      <c r="J199" s="178"/>
      <c r="K199" s="91"/>
      <c r="L199" s="91"/>
      <c r="M199" s="91"/>
      <c r="O199" s="93"/>
      <c r="P199" s="94"/>
      <c r="Q199" s="6"/>
      <c r="R199" s="203"/>
      <c r="S199" s="203"/>
      <c r="T199" s="6"/>
      <c r="U199" s="6"/>
      <c r="V199" s="6"/>
    </row>
    <row r="200" spans="2:22" ht="12.75" customHeight="1" hidden="1">
      <c r="B200" s="68"/>
      <c r="C200" s="90"/>
      <c r="D200" s="90"/>
      <c r="E200" s="91"/>
      <c r="F200" s="91"/>
      <c r="G200" s="92"/>
      <c r="H200" s="91"/>
      <c r="I200" s="91"/>
      <c r="J200" s="178"/>
      <c r="K200" s="91"/>
      <c r="L200" s="91"/>
      <c r="M200" s="91"/>
      <c r="O200" s="93"/>
      <c r="P200" s="94"/>
      <c r="Q200" s="6"/>
      <c r="R200" s="203"/>
      <c r="S200" s="203"/>
      <c r="T200" s="6"/>
      <c r="U200" s="6"/>
      <c r="V200" s="6"/>
    </row>
    <row r="201" spans="2:22" ht="12.75" customHeight="1" hidden="1">
      <c r="B201" s="68"/>
      <c r="C201" s="90"/>
      <c r="D201" s="90"/>
      <c r="E201" s="91"/>
      <c r="F201" s="91"/>
      <c r="G201" s="92"/>
      <c r="H201" s="91"/>
      <c r="I201" s="91"/>
      <c r="J201" s="178"/>
      <c r="K201" s="91"/>
      <c r="L201" s="91"/>
      <c r="M201" s="91"/>
      <c r="O201" s="93"/>
      <c r="P201" s="94"/>
      <c r="Q201" s="6"/>
      <c r="R201" s="203"/>
      <c r="S201" s="203"/>
      <c r="T201" s="6"/>
      <c r="U201" s="6"/>
      <c r="V201" s="6"/>
    </row>
    <row r="202" spans="2:22" ht="12.75" customHeight="1" hidden="1">
      <c r="B202" s="68"/>
      <c r="C202" s="90"/>
      <c r="D202" s="90"/>
      <c r="E202" s="91"/>
      <c r="F202" s="91"/>
      <c r="G202" s="92"/>
      <c r="H202" s="91"/>
      <c r="I202" s="91"/>
      <c r="J202" s="178"/>
      <c r="K202" s="91"/>
      <c r="L202" s="91"/>
      <c r="M202" s="91"/>
      <c r="O202" s="93"/>
      <c r="P202" s="94"/>
      <c r="Q202" s="6"/>
      <c r="R202" s="203"/>
      <c r="S202" s="203"/>
      <c r="T202" s="6"/>
      <c r="U202" s="6"/>
      <c r="V202" s="6"/>
    </row>
    <row r="203" spans="2:22" ht="12.75" customHeight="1" hidden="1">
      <c r="B203" s="68"/>
      <c r="C203" s="90"/>
      <c r="D203" s="90"/>
      <c r="E203" s="91"/>
      <c r="F203" s="91"/>
      <c r="G203" s="92"/>
      <c r="H203" s="91"/>
      <c r="I203" s="91"/>
      <c r="J203" s="178"/>
      <c r="K203" s="91"/>
      <c r="L203" s="91"/>
      <c r="M203" s="91"/>
      <c r="O203" s="93"/>
      <c r="P203" s="94"/>
      <c r="Q203" s="6"/>
      <c r="R203" s="203"/>
      <c r="S203" s="203"/>
      <c r="T203" s="6"/>
      <c r="U203" s="6"/>
      <c r="V203" s="6"/>
    </row>
    <row r="204" spans="2:22" ht="12.75" customHeight="1" hidden="1">
      <c r="B204" s="68"/>
      <c r="C204" s="90"/>
      <c r="D204" s="90"/>
      <c r="E204" s="91"/>
      <c r="F204" s="91"/>
      <c r="G204" s="92"/>
      <c r="H204" s="91"/>
      <c r="I204" s="91"/>
      <c r="J204" s="178"/>
      <c r="K204" s="91"/>
      <c r="L204" s="91"/>
      <c r="M204" s="91"/>
      <c r="O204" s="93"/>
      <c r="P204" s="94"/>
      <c r="Q204" s="6"/>
      <c r="R204" s="203"/>
      <c r="S204" s="203"/>
      <c r="T204" s="6"/>
      <c r="U204" s="6"/>
      <c r="V204" s="6"/>
    </row>
    <row r="205" spans="2:22" ht="12.75" customHeight="1" hidden="1">
      <c r="B205" s="68"/>
      <c r="C205" s="90"/>
      <c r="D205" s="90"/>
      <c r="E205" s="91"/>
      <c r="F205" s="91"/>
      <c r="G205" s="92"/>
      <c r="H205" s="91"/>
      <c r="I205" s="91"/>
      <c r="J205" s="178"/>
      <c r="K205" s="91"/>
      <c r="L205" s="91"/>
      <c r="M205" s="91"/>
      <c r="O205" s="93"/>
      <c r="P205" s="94"/>
      <c r="Q205" s="6"/>
      <c r="R205" s="203"/>
      <c r="S205" s="203"/>
      <c r="T205" s="6"/>
      <c r="U205" s="6"/>
      <c r="V205" s="6"/>
    </row>
    <row r="206" spans="2:22" ht="12.75" customHeight="1" hidden="1">
      <c r="B206" s="68"/>
      <c r="C206" s="90"/>
      <c r="D206" s="90"/>
      <c r="E206" s="91"/>
      <c r="F206" s="91"/>
      <c r="G206" s="92"/>
      <c r="H206" s="91"/>
      <c r="I206" s="91"/>
      <c r="J206" s="178"/>
      <c r="K206" s="91"/>
      <c r="L206" s="91"/>
      <c r="M206" s="91"/>
      <c r="O206" s="93"/>
      <c r="P206" s="94"/>
      <c r="Q206" s="6"/>
      <c r="R206" s="203"/>
      <c r="S206" s="203"/>
      <c r="T206" s="6"/>
      <c r="U206" s="6"/>
      <c r="V206" s="6"/>
    </row>
    <row r="207" spans="2:22" ht="12.75" customHeight="1" hidden="1">
      <c r="B207" s="68"/>
      <c r="C207" s="90"/>
      <c r="D207" s="90"/>
      <c r="E207" s="91"/>
      <c r="F207" s="91"/>
      <c r="G207" s="92"/>
      <c r="H207" s="91"/>
      <c r="I207" s="91"/>
      <c r="J207" s="178"/>
      <c r="K207" s="91"/>
      <c r="L207" s="91"/>
      <c r="M207" s="91"/>
      <c r="O207" s="93"/>
      <c r="P207" s="94"/>
      <c r="Q207" s="6"/>
      <c r="R207" s="203"/>
      <c r="S207" s="203"/>
      <c r="T207" s="6"/>
      <c r="U207" s="6"/>
      <c r="V207" s="6"/>
    </row>
    <row r="208" spans="2:22" ht="12.75" customHeight="1" hidden="1">
      <c r="B208" s="68"/>
      <c r="C208" s="90"/>
      <c r="D208" s="90"/>
      <c r="E208" s="91"/>
      <c r="F208" s="91"/>
      <c r="G208" s="92"/>
      <c r="H208" s="91"/>
      <c r="I208" s="91"/>
      <c r="J208" s="178"/>
      <c r="K208" s="91"/>
      <c r="L208" s="91"/>
      <c r="M208" s="91"/>
      <c r="O208" s="93"/>
      <c r="P208" s="94"/>
      <c r="Q208" s="6"/>
      <c r="R208" s="203"/>
      <c r="S208" s="203"/>
      <c r="T208" s="6"/>
      <c r="U208" s="6"/>
      <c r="V208" s="6"/>
    </row>
    <row r="209" spans="2:22" ht="12.75" customHeight="1" hidden="1">
      <c r="B209" s="68"/>
      <c r="C209" s="90"/>
      <c r="D209" s="90"/>
      <c r="E209" s="91"/>
      <c r="F209" s="91"/>
      <c r="G209" s="92"/>
      <c r="H209" s="91"/>
      <c r="I209" s="91"/>
      <c r="J209" s="178"/>
      <c r="K209" s="91"/>
      <c r="L209" s="91"/>
      <c r="M209" s="91"/>
      <c r="O209" s="93"/>
      <c r="P209" s="94"/>
      <c r="Q209" s="6"/>
      <c r="R209" s="203"/>
      <c r="S209" s="203"/>
      <c r="T209" s="6"/>
      <c r="U209" s="6"/>
      <c r="V209" s="6"/>
    </row>
    <row r="210" spans="2:22" ht="12.75" customHeight="1" hidden="1">
      <c r="B210" s="68"/>
      <c r="C210" s="90"/>
      <c r="D210" s="90"/>
      <c r="E210" s="91"/>
      <c r="F210" s="91"/>
      <c r="G210" s="92"/>
      <c r="H210" s="91"/>
      <c r="I210" s="91"/>
      <c r="J210" s="178"/>
      <c r="K210" s="91"/>
      <c r="L210" s="91"/>
      <c r="M210" s="91"/>
      <c r="O210" s="93"/>
      <c r="P210" s="94"/>
      <c r="Q210" s="6"/>
      <c r="R210" s="203"/>
      <c r="S210" s="203"/>
      <c r="T210" s="6"/>
      <c r="U210" s="6"/>
      <c r="V210" s="6"/>
    </row>
    <row r="211" spans="2:22" ht="12.75" customHeight="1" hidden="1">
      <c r="B211" s="68"/>
      <c r="C211" s="90"/>
      <c r="D211" s="90"/>
      <c r="E211" s="91"/>
      <c r="F211" s="91"/>
      <c r="G211" s="92"/>
      <c r="H211" s="91"/>
      <c r="I211" s="91"/>
      <c r="J211" s="178"/>
      <c r="K211" s="91"/>
      <c r="L211" s="91"/>
      <c r="M211" s="91"/>
      <c r="O211" s="93"/>
      <c r="P211" s="94"/>
      <c r="Q211" s="6"/>
      <c r="R211" s="203"/>
      <c r="S211" s="203"/>
      <c r="T211" s="6"/>
      <c r="U211" s="6"/>
      <c r="V211" s="6"/>
    </row>
    <row r="212" spans="2:22" ht="12.75" customHeight="1" hidden="1">
      <c r="B212" s="68"/>
      <c r="C212" s="90"/>
      <c r="D212" s="90"/>
      <c r="E212" s="91"/>
      <c r="F212" s="91"/>
      <c r="G212" s="92"/>
      <c r="H212" s="91"/>
      <c r="I212" s="91"/>
      <c r="J212" s="178"/>
      <c r="K212" s="91"/>
      <c r="L212" s="91"/>
      <c r="M212" s="91"/>
      <c r="O212" s="93"/>
      <c r="P212" s="94"/>
      <c r="Q212" s="6"/>
      <c r="R212" s="203"/>
      <c r="S212" s="203"/>
      <c r="T212" s="6"/>
      <c r="U212" s="6"/>
      <c r="V212" s="6"/>
    </row>
    <row r="213" spans="2:22" ht="12.75" customHeight="1" hidden="1">
      <c r="B213" s="68"/>
      <c r="C213" s="90"/>
      <c r="D213" s="90"/>
      <c r="E213" s="91"/>
      <c r="F213" s="91"/>
      <c r="G213" s="92"/>
      <c r="H213" s="91"/>
      <c r="I213" s="91"/>
      <c r="J213" s="178"/>
      <c r="K213" s="91"/>
      <c r="L213" s="91"/>
      <c r="M213" s="91"/>
      <c r="O213" s="93"/>
      <c r="P213" s="94"/>
      <c r="Q213" s="6"/>
      <c r="R213" s="203"/>
      <c r="S213" s="203"/>
      <c r="T213" s="6"/>
      <c r="U213" s="6"/>
      <c r="V213" s="6"/>
    </row>
    <row r="214" spans="2:22" ht="12.75" customHeight="1" hidden="1">
      <c r="B214" s="68"/>
      <c r="C214" s="90"/>
      <c r="D214" s="90"/>
      <c r="E214" s="91"/>
      <c r="F214" s="91"/>
      <c r="G214" s="92"/>
      <c r="H214" s="91"/>
      <c r="I214" s="91"/>
      <c r="J214" s="178"/>
      <c r="K214" s="91"/>
      <c r="L214" s="91"/>
      <c r="M214" s="91"/>
      <c r="O214" s="93"/>
      <c r="P214" s="94"/>
      <c r="Q214" s="6"/>
      <c r="R214" s="203"/>
      <c r="S214" s="203"/>
      <c r="T214" s="6"/>
      <c r="U214" s="6"/>
      <c r="V214" s="6"/>
    </row>
    <row r="215" spans="2:22" ht="12.75" customHeight="1" hidden="1">
      <c r="B215" s="68"/>
      <c r="C215" s="90"/>
      <c r="D215" s="90"/>
      <c r="E215" s="91"/>
      <c r="F215" s="91"/>
      <c r="G215" s="92"/>
      <c r="H215" s="91"/>
      <c r="I215" s="91"/>
      <c r="J215" s="178"/>
      <c r="K215" s="91"/>
      <c r="L215" s="91"/>
      <c r="M215" s="91"/>
      <c r="O215" s="93"/>
      <c r="P215" s="94"/>
      <c r="Q215" s="6"/>
      <c r="R215" s="203"/>
      <c r="S215" s="203"/>
      <c r="T215" s="6"/>
      <c r="U215" s="6"/>
      <c r="V215" s="6"/>
    </row>
    <row r="216" spans="2:22" ht="12.75" customHeight="1" hidden="1">
      <c r="B216" s="68"/>
      <c r="C216" s="90"/>
      <c r="D216" s="90"/>
      <c r="E216" s="91"/>
      <c r="F216" s="91"/>
      <c r="G216" s="92"/>
      <c r="H216" s="91"/>
      <c r="I216" s="91"/>
      <c r="J216" s="178"/>
      <c r="K216" s="91"/>
      <c r="L216" s="91"/>
      <c r="M216" s="91"/>
      <c r="O216" s="93"/>
      <c r="P216" s="94"/>
      <c r="Q216" s="6"/>
      <c r="R216" s="203"/>
      <c r="S216" s="203"/>
      <c r="T216" s="6"/>
      <c r="U216" s="6"/>
      <c r="V216" s="6"/>
    </row>
    <row r="217" spans="2:22" ht="12.75" customHeight="1" hidden="1">
      <c r="B217" s="68"/>
      <c r="C217" s="90"/>
      <c r="D217" s="90"/>
      <c r="E217" s="91"/>
      <c r="F217" s="91"/>
      <c r="G217" s="92"/>
      <c r="H217" s="91"/>
      <c r="I217" s="91"/>
      <c r="J217" s="178"/>
      <c r="K217" s="91"/>
      <c r="L217" s="91"/>
      <c r="M217" s="91"/>
      <c r="O217" s="93"/>
      <c r="P217" s="94"/>
      <c r="Q217" s="6"/>
      <c r="R217" s="203"/>
      <c r="S217" s="203"/>
      <c r="T217" s="6"/>
      <c r="U217" s="6"/>
      <c r="V217" s="6"/>
    </row>
    <row r="218" spans="2:22" ht="12.75" customHeight="1" hidden="1">
      <c r="B218" s="68"/>
      <c r="C218" s="90"/>
      <c r="D218" s="90"/>
      <c r="E218" s="91"/>
      <c r="F218" s="91"/>
      <c r="G218" s="92"/>
      <c r="H218" s="91"/>
      <c r="I218" s="91"/>
      <c r="J218" s="178"/>
      <c r="K218" s="91"/>
      <c r="L218" s="91"/>
      <c r="M218" s="91"/>
      <c r="O218" s="93"/>
      <c r="P218" s="94"/>
      <c r="Q218" s="6"/>
      <c r="R218" s="203"/>
      <c r="S218" s="203"/>
      <c r="T218" s="6"/>
      <c r="U218" s="6"/>
      <c r="V218" s="6"/>
    </row>
    <row r="219" spans="2:22" ht="12.75" customHeight="1" hidden="1">
      <c r="B219" s="68"/>
      <c r="C219" s="90"/>
      <c r="D219" s="90"/>
      <c r="E219" s="91"/>
      <c r="F219" s="91"/>
      <c r="G219" s="92"/>
      <c r="H219" s="91"/>
      <c r="I219" s="91"/>
      <c r="J219" s="178"/>
      <c r="K219" s="91"/>
      <c r="L219" s="91"/>
      <c r="M219" s="91"/>
      <c r="O219" s="93"/>
      <c r="P219" s="94"/>
      <c r="Q219" s="6"/>
      <c r="R219" s="203"/>
      <c r="S219" s="203"/>
      <c r="T219" s="6"/>
      <c r="U219" s="6"/>
      <c r="V219" s="6"/>
    </row>
    <row r="220" spans="2:22" ht="12.75" customHeight="1" hidden="1">
      <c r="B220" s="68"/>
      <c r="C220" s="90"/>
      <c r="D220" s="90"/>
      <c r="E220" s="91"/>
      <c r="F220" s="91"/>
      <c r="G220" s="92"/>
      <c r="H220" s="91"/>
      <c r="I220" s="91"/>
      <c r="J220" s="178"/>
      <c r="K220" s="91"/>
      <c r="L220" s="91"/>
      <c r="M220" s="91"/>
      <c r="O220" s="93"/>
      <c r="P220" s="94"/>
      <c r="Q220" s="6"/>
      <c r="R220" s="203"/>
      <c r="S220" s="203"/>
      <c r="T220" s="6"/>
      <c r="U220" s="6"/>
      <c r="V220" s="6"/>
    </row>
    <row r="221" spans="2:22" ht="12.75" customHeight="1" hidden="1">
      <c r="B221" s="68"/>
      <c r="C221" s="90"/>
      <c r="D221" s="90"/>
      <c r="E221" s="91"/>
      <c r="F221" s="91"/>
      <c r="G221" s="92"/>
      <c r="H221" s="91"/>
      <c r="I221" s="91"/>
      <c r="J221" s="178"/>
      <c r="K221" s="91"/>
      <c r="L221" s="91"/>
      <c r="M221" s="91"/>
      <c r="O221" s="93"/>
      <c r="P221" s="94"/>
      <c r="Q221" s="6"/>
      <c r="R221" s="203"/>
      <c r="S221" s="203"/>
      <c r="T221" s="6"/>
      <c r="U221" s="6"/>
      <c r="V221" s="6"/>
    </row>
    <row r="222" spans="2:22" ht="12.75" customHeight="1" hidden="1">
      <c r="B222" s="68"/>
      <c r="C222" s="90"/>
      <c r="D222" s="90"/>
      <c r="E222" s="91"/>
      <c r="F222" s="91"/>
      <c r="G222" s="92"/>
      <c r="H222" s="91"/>
      <c r="I222" s="91"/>
      <c r="J222" s="178"/>
      <c r="K222" s="91"/>
      <c r="L222" s="91"/>
      <c r="M222" s="91"/>
      <c r="O222" s="93"/>
      <c r="P222" s="94"/>
      <c r="Q222" s="6"/>
      <c r="R222" s="203"/>
      <c r="S222" s="203"/>
      <c r="T222" s="6"/>
      <c r="U222" s="6"/>
      <c r="V222" s="6"/>
    </row>
    <row r="223" spans="2:22" ht="12.75" customHeight="1" hidden="1">
      <c r="B223" s="68"/>
      <c r="C223" s="90"/>
      <c r="D223" s="90"/>
      <c r="E223" s="91"/>
      <c r="F223" s="91"/>
      <c r="G223" s="92"/>
      <c r="H223" s="91"/>
      <c r="I223" s="91"/>
      <c r="J223" s="178"/>
      <c r="K223" s="91"/>
      <c r="L223" s="91"/>
      <c r="M223" s="91"/>
      <c r="O223" s="93"/>
      <c r="P223" s="94"/>
      <c r="Q223" s="6"/>
      <c r="R223" s="203"/>
      <c r="S223" s="203"/>
      <c r="T223" s="6"/>
      <c r="U223" s="6"/>
      <c r="V223" s="6"/>
    </row>
    <row r="224" spans="2:22" ht="12.75" customHeight="1" hidden="1">
      <c r="B224" s="68"/>
      <c r="C224" s="90"/>
      <c r="D224" s="90"/>
      <c r="E224" s="91"/>
      <c r="F224" s="91"/>
      <c r="G224" s="92"/>
      <c r="H224" s="91"/>
      <c r="I224" s="91"/>
      <c r="J224" s="178"/>
      <c r="K224" s="91"/>
      <c r="L224" s="91"/>
      <c r="M224" s="91"/>
      <c r="O224" s="93"/>
      <c r="P224" s="94"/>
      <c r="Q224" s="6"/>
      <c r="R224" s="203"/>
      <c r="S224" s="203"/>
      <c r="T224" s="6"/>
      <c r="U224" s="6"/>
      <c r="V224" s="6"/>
    </row>
    <row r="225" spans="2:22" ht="12.75" customHeight="1" hidden="1">
      <c r="B225" s="68"/>
      <c r="C225" s="90"/>
      <c r="D225" s="90"/>
      <c r="E225" s="91"/>
      <c r="F225" s="91"/>
      <c r="G225" s="92"/>
      <c r="H225" s="91"/>
      <c r="I225" s="91"/>
      <c r="J225" s="178"/>
      <c r="K225" s="91"/>
      <c r="L225" s="91"/>
      <c r="M225" s="91"/>
      <c r="O225" s="93"/>
      <c r="P225" s="94"/>
      <c r="Q225" s="6"/>
      <c r="R225" s="203"/>
      <c r="S225" s="203"/>
      <c r="T225" s="6"/>
      <c r="U225" s="6"/>
      <c r="V225" s="6"/>
    </row>
    <row r="226" spans="2:22" ht="12.75" customHeight="1" hidden="1">
      <c r="B226" s="68"/>
      <c r="C226" s="90"/>
      <c r="D226" s="90"/>
      <c r="E226" s="91"/>
      <c r="F226" s="91"/>
      <c r="G226" s="92"/>
      <c r="H226" s="91"/>
      <c r="I226" s="91"/>
      <c r="J226" s="178"/>
      <c r="K226" s="91"/>
      <c r="L226" s="91"/>
      <c r="M226" s="91"/>
      <c r="O226" s="93"/>
      <c r="P226" s="94"/>
      <c r="Q226" s="6"/>
      <c r="R226" s="203"/>
      <c r="S226" s="203"/>
      <c r="T226" s="6"/>
      <c r="U226" s="6"/>
      <c r="V226" s="6"/>
    </row>
    <row r="227" spans="2:22" ht="12.75" customHeight="1" hidden="1">
      <c r="B227" s="68"/>
      <c r="C227" s="90"/>
      <c r="D227" s="90"/>
      <c r="E227" s="91"/>
      <c r="F227" s="91"/>
      <c r="G227" s="92"/>
      <c r="H227" s="91"/>
      <c r="I227" s="91"/>
      <c r="J227" s="178"/>
      <c r="K227" s="91"/>
      <c r="L227" s="91"/>
      <c r="M227" s="91"/>
      <c r="O227" s="93"/>
      <c r="P227" s="94"/>
      <c r="Q227" s="6"/>
      <c r="R227" s="203"/>
      <c r="S227" s="203"/>
      <c r="T227" s="6"/>
      <c r="U227" s="6"/>
      <c r="V227" s="6"/>
    </row>
    <row r="228" spans="2:22" ht="12.75" customHeight="1" hidden="1">
      <c r="B228" s="68"/>
      <c r="C228" s="90"/>
      <c r="D228" s="90"/>
      <c r="E228" s="91"/>
      <c r="F228" s="91"/>
      <c r="G228" s="92"/>
      <c r="H228" s="91"/>
      <c r="I228" s="91"/>
      <c r="J228" s="178"/>
      <c r="K228" s="91"/>
      <c r="L228" s="91"/>
      <c r="M228" s="91"/>
      <c r="O228" s="93"/>
      <c r="P228" s="94"/>
      <c r="Q228" s="6"/>
      <c r="R228" s="203"/>
      <c r="S228" s="203"/>
      <c r="T228" s="6"/>
      <c r="U228" s="6"/>
      <c r="V228" s="6"/>
    </row>
    <row r="229" spans="2:22" ht="12.75" customHeight="1" hidden="1">
      <c r="B229" s="68"/>
      <c r="C229" s="90"/>
      <c r="D229" s="90"/>
      <c r="E229" s="91"/>
      <c r="F229" s="91"/>
      <c r="G229" s="92"/>
      <c r="H229" s="91"/>
      <c r="I229" s="91"/>
      <c r="J229" s="178"/>
      <c r="K229" s="91"/>
      <c r="L229" s="91"/>
      <c r="M229" s="91"/>
      <c r="O229" s="93"/>
      <c r="P229" s="94"/>
      <c r="Q229" s="6"/>
      <c r="R229" s="203"/>
      <c r="S229" s="203"/>
      <c r="T229" s="6"/>
      <c r="U229" s="6"/>
      <c r="V229" s="6"/>
    </row>
    <row r="230" spans="2:22" ht="12.75" customHeight="1" hidden="1">
      <c r="B230" s="68"/>
      <c r="C230" s="90"/>
      <c r="D230" s="90"/>
      <c r="E230" s="91"/>
      <c r="F230" s="91"/>
      <c r="G230" s="92"/>
      <c r="H230" s="91"/>
      <c r="I230" s="91"/>
      <c r="J230" s="178"/>
      <c r="K230" s="91"/>
      <c r="L230" s="91"/>
      <c r="M230" s="91"/>
      <c r="O230" s="93"/>
      <c r="P230" s="94"/>
      <c r="Q230" s="6"/>
      <c r="R230" s="203"/>
      <c r="S230" s="203"/>
      <c r="T230" s="6"/>
      <c r="U230" s="6"/>
      <c r="V230" s="6"/>
    </row>
    <row r="231" spans="2:22" ht="12.75" customHeight="1" hidden="1">
      <c r="B231" s="68"/>
      <c r="C231" s="90"/>
      <c r="D231" s="90"/>
      <c r="E231" s="91"/>
      <c r="F231" s="91"/>
      <c r="G231" s="92"/>
      <c r="H231" s="91"/>
      <c r="I231" s="91"/>
      <c r="J231" s="178"/>
      <c r="K231" s="91"/>
      <c r="L231" s="91"/>
      <c r="M231" s="91"/>
      <c r="O231" s="93"/>
      <c r="P231" s="94"/>
      <c r="Q231" s="6"/>
      <c r="R231" s="203"/>
      <c r="S231" s="203"/>
      <c r="T231" s="6"/>
      <c r="U231" s="6"/>
      <c r="V231" s="6"/>
    </row>
    <row r="232" spans="2:22" ht="12.75" customHeight="1" hidden="1">
      <c r="B232" s="68"/>
      <c r="C232" s="90"/>
      <c r="D232" s="90"/>
      <c r="E232" s="91"/>
      <c r="F232" s="91"/>
      <c r="G232" s="92"/>
      <c r="H232" s="91"/>
      <c r="I232" s="91"/>
      <c r="J232" s="178"/>
      <c r="K232" s="91"/>
      <c r="L232" s="91"/>
      <c r="M232" s="91"/>
      <c r="O232" s="93"/>
      <c r="P232" s="94"/>
      <c r="Q232" s="6"/>
      <c r="R232" s="203"/>
      <c r="S232" s="203"/>
      <c r="T232" s="6"/>
      <c r="U232" s="6"/>
      <c r="V232" s="6"/>
    </row>
    <row r="233" spans="2:22" ht="12.75" customHeight="1" hidden="1">
      <c r="B233" s="68"/>
      <c r="C233" s="90"/>
      <c r="D233" s="90"/>
      <c r="E233" s="91"/>
      <c r="F233" s="91"/>
      <c r="G233" s="92"/>
      <c r="H233" s="91"/>
      <c r="I233" s="91"/>
      <c r="J233" s="178"/>
      <c r="K233" s="91"/>
      <c r="L233" s="91"/>
      <c r="M233" s="91"/>
      <c r="O233" s="93"/>
      <c r="P233" s="94"/>
      <c r="Q233" s="6"/>
      <c r="R233" s="203"/>
      <c r="S233" s="203"/>
      <c r="T233" s="6"/>
      <c r="U233" s="6"/>
      <c r="V233" s="6"/>
    </row>
    <row r="234" spans="2:22" ht="12.75" customHeight="1" hidden="1">
      <c r="B234" s="68"/>
      <c r="C234" s="90"/>
      <c r="D234" s="90"/>
      <c r="E234" s="91"/>
      <c r="F234" s="91"/>
      <c r="G234" s="92"/>
      <c r="H234" s="91"/>
      <c r="I234" s="91"/>
      <c r="J234" s="178"/>
      <c r="K234" s="91"/>
      <c r="L234" s="91"/>
      <c r="M234" s="91"/>
      <c r="O234" s="93"/>
      <c r="P234" s="94"/>
      <c r="Q234" s="6"/>
      <c r="R234" s="203"/>
      <c r="S234" s="203"/>
      <c r="T234" s="6"/>
      <c r="U234" s="6"/>
      <c r="V234" s="6"/>
    </row>
    <row r="235" spans="2:22" ht="12.75" customHeight="1" hidden="1">
      <c r="B235" s="68"/>
      <c r="C235" s="90"/>
      <c r="D235" s="90"/>
      <c r="E235" s="91"/>
      <c r="F235" s="91"/>
      <c r="G235" s="92"/>
      <c r="H235" s="91"/>
      <c r="I235" s="91"/>
      <c r="J235" s="178"/>
      <c r="K235" s="91"/>
      <c r="L235" s="91"/>
      <c r="M235" s="91"/>
      <c r="O235" s="93"/>
      <c r="P235" s="94"/>
      <c r="Q235" s="6"/>
      <c r="R235" s="203"/>
      <c r="S235" s="203"/>
      <c r="T235" s="6"/>
      <c r="U235" s="6"/>
      <c r="V235" s="6"/>
    </row>
    <row r="236" spans="2:22" ht="12.75" customHeight="1" hidden="1">
      <c r="B236" s="68"/>
      <c r="C236" s="90"/>
      <c r="D236" s="90"/>
      <c r="E236" s="91"/>
      <c r="F236" s="91"/>
      <c r="G236" s="92"/>
      <c r="H236" s="91"/>
      <c r="I236" s="91"/>
      <c r="J236" s="178"/>
      <c r="K236" s="91"/>
      <c r="L236" s="91"/>
      <c r="M236" s="91"/>
      <c r="O236" s="93"/>
      <c r="P236" s="94"/>
      <c r="Q236" s="6"/>
      <c r="R236" s="203"/>
      <c r="S236" s="203"/>
      <c r="T236" s="6"/>
      <c r="U236" s="6"/>
      <c r="V236" s="6"/>
    </row>
    <row r="237" spans="2:22" ht="12.75" customHeight="1" hidden="1">
      <c r="B237" s="68"/>
      <c r="C237" s="90"/>
      <c r="D237" s="90"/>
      <c r="E237" s="91"/>
      <c r="F237" s="91"/>
      <c r="G237" s="92"/>
      <c r="H237" s="91"/>
      <c r="I237" s="91"/>
      <c r="J237" s="178"/>
      <c r="K237" s="91"/>
      <c r="L237" s="91"/>
      <c r="M237" s="91"/>
      <c r="O237" s="93"/>
      <c r="P237" s="94"/>
      <c r="Q237" s="6"/>
      <c r="R237" s="203"/>
      <c r="S237" s="203"/>
      <c r="T237" s="6"/>
      <c r="U237" s="6"/>
      <c r="V237" s="6"/>
    </row>
    <row r="238" spans="2:22" ht="12.75" customHeight="1" hidden="1">
      <c r="B238" s="68"/>
      <c r="C238" s="90"/>
      <c r="D238" s="90"/>
      <c r="E238" s="91"/>
      <c r="F238" s="91"/>
      <c r="G238" s="92"/>
      <c r="H238" s="91"/>
      <c r="I238" s="91"/>
      <c r="J238" s="178"/>
      <c r="K238" s="91"/>
      <c r="L238" s="91"/>
      <c r="M238" s="91"/>
      <c r="O238" s="93"/>
      <c r="P238" s="94"/>
      <c r="Q238" s="6"/>
      <c r="R238" s="203"/>
      <c r="S238" s="203"/>
      <c r="T238" s="6"/>
      <c r="U238" s="6"/>
      <c r="V238" s="6"/>
    </row>
    <row r="239" spans="2:22" ht="12.75" customHeight="1" hidden="1">
      <c r="B239" s="68"/>
      <c r="C239" s="90"/>
      <c r="D239" s="90"/>
      <c r="E239" s="91"/>
      <c r="F239" s="91"/>
      <c r="G239" s="92"/>
      <c r="H239" s="91"/>
      <c r="I239" s="91"/>
      <c r="J239" s="178"/>
      <c r="K239" s="91"/>
      <c r="L239" s="91"/>
      <c r="M239" s="91"/>
      <c r="O239" s="93"/>
      <c r="P239" s="94"/>
      <c r="Q239" s="6"/>
      <c r="R239" s="203"/>
      <c r="S239" s="203"/>
      <c r="T239" s="6"/>
      <c r="U239" s="6"/>
      <c r="V239" s="6"/>
    </row>
    <row r="240" spans="2:22" ht="12.75" customHeight="1" hidden="1">
      <c r="B240" s="68"/>
      <c r="C240" s="90"/>
      <c r="D240" s="90"/>
      <c r="E240" s="91"/>
      <c r="F240" s="91"/>
      <c r="G240" s="92"/>
      <c r="H240" s="91"/>
      <c r="I240" s="91"/>
      <c r="J240" s="178"/>
      <c r="K240" s="91"/>
      <c r="L240" s="91"/>
      <c r="M240" s="91"/>
      <c r="O240" s="93"/>
      <c r="P240" s="94"/>
      <c r="Q240" s="6"/>
      <c r="R240" s="203"/>
      <c r="S240" s="203"/>
      <c r="T240" s="6"/>
      <c r="U240" s="6"/>
      <c r="V240" s="6"/>
    </row>
    <row r="241" spans="2:22" ht="12.75" customHeight="1" hidden="1">
      <c r="B241" s="68"/>
      <c r="C241" s="90"/>
      <c r="D241" s="90"/>
      <c r="E241" s="91"/>
      <c r="F241" s="91"/>
      <c r="G241" s="92"/>
      <c r="H241" s="91"/>
      <c r="I241" s="91"/>
      <c r="J241" s="178"/>
      <c r="K241" s="91"/>
      <c r="L241" s="91"/>
      <c r="M241" s="91"/>
      <c r="O241" s="93"/>
      <c r="P241" s="94"/>
      <c r="Q241" s="6"/>
      <c r="R241" s="203"/>
      <c r="S241" s="203"/>
      <c r="T241" s="6"/>
      <c r="U241" s="6"/>
      <c r="V241" s="6"/>
    </row>
    <row r="242" spans="2:22" ht="12.75" customHeight="1" hidden="1">
      <c r="B242" s="68"/>
      <c r="C242" s="90"/>
      <c r="D242" s="90"/>
      <c r="E242" s="91"/>
      <c r="F242" s="91"/>
      <c r="G242" s="92"/>
      <c r="H242" s="91"/>
      <c r="I242" s="91"/>
      <c r="J242" s="178"/>
      <c r="K242" s="91"/>
      <c r="L242" s="91"/>
      <c r="M242" s="91"/>
      <c r="O242" s="93"/>
      <c r="P242" s="94"/>
      <c r="Q242" s="6"/>
      <c r="R242" s="203"/>
      <c r="S242" s="203"/>
      <c r="T242" s="6"/>
      <c r="U242" s="6"/>
      <c r="V242" s="6"/>
    </row>
    <row r="243" spans="2:22" ht="12.75" customHeight="1" hidden="1">
      <c r="B243" s="68"/>
      <c r="C243" s="90"/>
      <c r="D243" s="90"/>
      <c r="E243" s="91"/>
      <c r="F243" s="91"/>
      <c r="G243" s="92"/>
      <c r="H243" s="91"/>
      <c r="I243" s="91"/>
      <c r="J243" s="178"/>
      <c r="K243" s="91"/>
      <c r="L243" s="91"/>
      <c r="M243" s="91"/>
      <c r="O243" s="93"/>
      <c r="P243" s="94"/>
      <c r="Q243" s="6"/>
      <c r="R243" s="203"/>
      <c r="S243" s="203"/>
      <c r="T243" s="6"/>
      <c r="U243" s="6"/>
      <c r="V243" s="6"/>
    </row>
    <row r="244" spans="2:22" ht="12.75" customHeight="1" hidden="1">
      <c r="B244" s="68"/>
      <c r="C244" s="90"/>
      <c r="D244" s="90"/>
      <c r="E244" s="91"/>
      <c r="F244" s="91"/>
      <c r="G244" s="92"/>
      <c r="H244" s="91"/>
      <c r="I244" s="91"/>
      <c r="J244" s="178"/>
      <c r="K244" s="91"/>
      <c r="L244" s="91"/>
      <c r="M244" s="91"/>
      <c r="O244" s="93"/>
      <c r="P244" s="94"/>
      <c r="Q244" s="6"/>
      <c r="R244" s="203"/>
      <c r="S244" s="203"/>
      <c r="T244" s="6"/>
      <c r="U244" s="6"/>
      <c r="V244" s="6"/>
    </row>
    <row r="245" spans="2:22" ht="12.75" customHeight="1" hidden="1">
      <c r="B245" s="68"/>
      <c r="C245" s="90"/>
      <c r="D245" s="90"/>
      <c r="E245" s="91"/>
      <c r="F245" s="91"/>
      <c r="G245" s="92"/>
      <c r="H245" s="91"/>
      <c r="I245" s="91"/>
      <c r="J245" s="178"/>
      <c r="K245" s="91"/>
      <c r="L245" s="91"/>
      <c r="M245" s="91"/>
      <c r="O245" s="93"/>
      <c r="P245" s="94"/>
      <c r="Q245" s="6"/>
      <c r="R245" s="203"/>
      <c r="S245" s="203"/>
      <c r="T245" s="6"/>
      <c r="U245" s="6"/>
      <c r="V245" s="6"/>
    </row>
    <row r="246" spans="2:22" ht="12.75" customHeight="1" hidden="1">
      <c r="B246" s="68"/>
      <c r="C246" s="90"/>
      <c r="D246" s="90"/>
      <c r="E246" s="91"/>
      <c r="F246" s="91"/>
      <c r="G246" s="92"/>
      <c r="H246" s="91"/>
      <c r="I246" s="91"/>
      <c r="J246" s="178"/>
      <c r="K246" s="91"/>
      <c r="L246" s="91"/>
      <c r="M246" s="91"/>
      <c r="O246" s="93"/>
      <c r="P246" s="94"/>
      <c r="Q246" s="6"/>
      <c r="R246" s="203"/>
      <c r="S246" s="203"/>
      <c r="T246" s="6"/>
      <c r="U246" s="6"/>
      <c r="V246" s="6"/>
    </row>
    <row r="247" spans="2:22" ht="12.75" customHeight="1" hidden="1">
      <c r="B247" s="68"/>
      <c r="C247" s="90"/>
      <c r="D247" s="90"/>
      <c r="E247" s="91"/>
      <c r="F247" s="91"/>
      <c r="G247" s="92"/>
      <c r="H247" s="91"/>
      <c r="I247" s="91"/>
      <c r="J247" s="178"/>
      <c r="K247" s="91"/>
      <c r="L247" s="91"/>
      <c r="M247" s="91"/>
      <c r="O247" s="93"/>
      <c r="P247" s="94"/>
      <c r="Q247" s="6"/>
      <c r="R247" s="203"/>
      <c r="S247" s="203"/>
      <c r="T247" s="6"/>
      <c r="U247" s="6"/>
      <c r="V247" s="6"/>
    </row>
    <row r="248" spans="2:22" ht="12.75" customHeight="1" hidden="1">
      <c r="B248" s="68"/>
      <c r="C248" s="90"/>
      <c r="D248" s="90"/>
      <c r="E248" s="91"/>
      <c r="F248" s="91"/>
      <c r="G248" s="92"/>
      <c r="H248" s="91"/>
      <c r="I248" s="91"/>
      <c r="J248" s="178"/>
      <c r="K248" s="91"/>
      <c r="L248" s="91"/>
      <c r="M248" s="91"/>
      <c r="O248" s="93"/>
      <c r="P248" s="94"/>
      <c r="Q248" s="6"/>
      <c r="R248" s="203"/>
      <c r="S248" s="203"/>
      <c r="T248" s="6"/>
      <c r="U248" s="6"/>
      <c r="V248" s="6"/>
    </row>
    <row r="249" spans="2:22" ht="12.75" customHeight="1" hidden="1">
      <c r="B249" s="68"/>
      <c r="C249" s="90"/>
      <c r="D249" s="90"/>
      <c r="E249" s="91"/>
      <c r="F249" s="91"/>
      <c r="G249" s="92"/>
      <c r="H249" s="91"/>
      <c r="I249" s="91"/>
      <c r="J249" s="178"/>
      <c r="K249" s="91"/>
      <c r="L249" s="91"/>
      <c r="M249" s="91"/>
      <c r="O249" s="93"/>
      <c r="P249" s="94"/>
      <c r="Q249" s="6"/>
      <c r="R249" s="203"/>
      <c r="S249" s="203"/>
      <c r="T249" s="6"/>
      <c r="U249" s="6"/>
      <c r="V249" s="6"/>
    </row>
    <row r="250" spans="2:22" ht="12.75" customHeight="1" hidden="1">
      <c r="B250" s="68"/>
      <c r="C250" s="90"/>
      <c r="D250" s="90"/>
      <c r="E250" s="91"/>
      <c r="F250" s="91"/>
      <c r="G250" s="92"/>
      <c r="H250" s="91"/>
      <c r="I250" s="91"/>
      <c r="J250" s="178"/>
      <c r="K250" s="91"/>
      <c r="L250" s="91"/>
      <c r="M250" s="91"/>
      <c r="O250" s="93"/>
      <c r="P250" s="94"/>
      <c r="Q250" s="6"/>
      <c r="R250" s="203"/>
      <c r="S250" s="203"/>
      <c r="T250" s="6"/>
      <c r="U250" s="6"/>
      <c r="V250" s="6"/>
    </row>
    <row r="251" spans="2:22" ht="12.75" customHeight="1" hidden="1">
      <c r="B251" s="68"/>
      <c r="C251" s="90"/>
      <c r="D251" s="90"/>
      <c r="E251" s="91"/>
      <c r="F251" s="91"/>
      <c r="G251" s="92"/>
      <c r="H251" s="91"/>
      <c r="I251" s="91"/>
      <c r="J251" s="178"/>
      <c r="K251" s="91"/>
      <c r="L251" s="91"/>
      <c r="M251" s="91"/>
      <c r="O251" s="93"/>
      <c r="P251" s="94"/>
      <c r="Q251" s="6"/>
      <c r="R251" s="203"/>
      <c r="S251" s="203"/>
      <c r="T251" s="6"/>
      <c r="U251" s="6"/>
      <c r="V251" s="6"/>
    </row>
    <row r="252" spans="2:22" ht="12.75" customHeight="1" hidden="1">
      <c r="B252" s="68"/>
      <c r="C252" s="90"/>
      <c r="D252" s="90"/>
      <c r="E252" s="91"/>
      <c r="F252" s="91"/>
      <c r="G252" s="92"/>
      <c r="H252" s="91"/>
      <c r="I252" s="91"/>
      <c r="J252" s="178"/>
      <c r="K252" s="91"/>
      <c r="L252" s="91"/>
      <c r="M252" s="91"/>
      <c r="O252" s="93"/>
      <c r="P252" s="94"/>
      <c r="Q252" s="6"/>
      <c r="R252" s="203"/>
      <c r="S252" s="203"/>
      <c r="T252" s="6"/>
      <c r="U252" s="6"/>
      <c r="V252" s="6"/>
    </row>
    <row r="253" spans="2:22" ht="12.75" customHeight="1" hidden="1">
      <c r="B253" s="68"/>
      <c r="C253" s="90"/>
      <c r="D253" s="90"/>
      <c r="E253" s="91"/>
      <c r="F253" s="91"/>
      <c r="G253" s="92"/>
      <c r="H253" s="91"/>
      <c r="I253" s="91"/>
      <c r="J253" s="178"/>
      <c r="K253" s="91"/>
      <c r="L253" s="91"/>
      <c r="M253" s="91"/>
      <c r="O253" s="93"/>
      <c r="P253" s="94"/>
      <c r="Q253" s="6"/>
      <c r="R253" s="203"/>
      <c r="S253" s="203"/>
      <c r="T253" s="6"/>
      <c r="U253" s="6"/>
      <c r="V253" s="6"/>
    </row>
    <row r="254" spans="2:22" ht="12.75" customHeight="1" hidden="1">
      <c r="B254" s="68"/>
      <c r="C254" s="90"/>
      <c r="D254" s="90"/>
      <c r="E254" s="91"/>
      <c r="F254" s="91"/>
      <c r="G254" s="92"/>
      <c r="H254" s="91"/>
      <c r="I254" s="91"/>
      <c r="J254" s="178"/>
      <c r="K254" s="91"/>
      <c r="L254" s="91"/>
      <c r="M254" s="91"/>
      <c r="O254" s="93"/>
      <c r="P254" s="94"/>
      <c r="Q254" s="6"/>
      <c r="R254" s="203"/>
      <c r="S254" s="203"/>
      <c r="T254" s="6"/>
      <c r="U254" s="6"/>
      <c r="V254" s="6"/>
    </row>
    <row r="255" spans="2:22" ht="12.75" customHeight="1" hidden="1">
      <c r="B255" s="68"/>
      <c r="C255" s="90"/>
      <c r="D255" s="90"/>
      <c r="E255" s="91"/>
      <c r="F255" s="91"/>
      <c r="G255" s="92"/>
      <c r="H255" s="91"/>
      <c r="I255" s="91"/>
      <c r="J255" s="178"/>
      <c r="K255" s="91"/>
      <c r="L255" s="91"/>
      <c r="M255" s="91"/>
      <c r="O255" s="93"/>
      <c r="P255" s="94"/>
      <c r="Q255" s="6"/>
      <c r="R255" s="203"/>
      <c r="S255" s="203"/>
      <c r="T255" s="6"/>
      <c r="U255" s="6"/>
      <c r="V255" s="6"/>
    </row>
    <row r="256" spans="2:22" ht="12.75" customHeight="1" hidden="1">
      <c r="B256" s="68"/>
      <c r="C256" s="90"/>
      <c r="D256" s="90"/>
      <c r="E256" s="91"/>
      <c r="F256" s="91"/>
      <c r="G256" s="92"/>
      <c r="H256" s="91"/>
      <c r="I256" s="91"/>
      <c r="J256" s="178"/>
      <c r="K256" s="91"/>
      <c r="L256" s="91"/>
      <c r="M256" s="91"/>
      <c r="O256" s="93"/>
      <c r="P256" s="94"/>
      <c r="Q256" s="6"/>
      <c r="R256" s="203"/>
      <c r="S256" s="203"/>
      <c r="T256" s="6"/>
      <c r="U256" s="6"/>
      <c r="V256" s="6"/>
    </row>
    <row r="257" spans="2:22" ht="12.75" customHeight="1" hidden="1">
      <c r="B257" s="68"/>
      <c r="C257" s="90"/>
      <c r="D257" s="90"/>
      <c r="E257" s="91"/>
      <c r="F257" s="91"/>
      <c r="G257" s="92"/>
      <c r="H257" s="91"/>
      <c r="I257" s="91"/>
      <c r="J257" s="178"/>
      <c r="K257" s="91"/>
      <c r="L257" s="91"/>
      <c r="M257" s="91"/>
      <c r="O257" s="93"/>
      <c r="P257" s="94"/>
      <c r="Q257" s="6"/>
      <c r="R257" s="203"/>
      <c r="S257" s="203"/>
      <c r="T257" s="6"/>
      <c r="U257" s="6"/>
      <c r="V257" s="6"/>
    </row>
    <row r="258" spans="2:22" ht="12.75" customHeight="1" hidden="1">
      <c r="B258" s="68"/>
      <c r="C258" s="90"/>
      <c r="D258" s="90"/>
      <c r="E258" s="91"/>
      <c r="F258" s="91"/>
      <c r="G258" s="92"/>
      <c r="H258" s="91"/>
      <c r="I258" s="91"/>
      <c r="J258" s="178"/>
      <c r="K258" s="91"/>
      <c r="L258" s="91"/>
      <c r="M258" s="91"/>
      <c r="O258" s="93"/>
      <c r="P258" s="94"/>
      <c r="Q258" s="6"/>
      <c r="R258" s="203"/>
      <c r="S258" s="203"/>
      <c r="T258" s="6"/>
      <c r="U258" s="6"/>
      <c r="V258" s="6"/>
    </row>
    <row r="259" spans="2:22" ht="12.75" customHeight="1" hidden="1">
      <c r="B259" s="68"/>
      <c r="C259" s="90"/>
      <c r="D259" s="90"/>
      <c r="E259" s="91"/>
      <c r="F259" s="91"/>
      <c r="G259" s="92"/>
      <c r="H259" s="91"/>
      <c r="I259" s="91"/>
      <c r="J259" s="178"/>
      <c r="K259" s="91"/>
      <c r="L259" s="91"/>
      <c r="M259" s="91"/>
      <c r="O259" s="93"/>
      <c r="P259" s="94"/>
      <c r="Q259" s="6"/>
      <c r="R259" s="203"/>
      <c r="S259" s="203"/>
      <c r="T259" s="6"/>
      <c r="U259" s="6"/>
      <c r="V259" s="6"/>
    </row>
    <row r="260" spans="2:22" ht="12.75" customHeight="1" hidden="1">
      <c r="B260" s="68"/>
      <c r="C260" s="90"/>
      <c r="D260" s="90"/>
      <c r="E260" s="91"/>
      <c r="F260" s="91"/>
      <c r="G260" s="92"/>
      <c r="H260" s="91"/>
      <c r="I260" s="91"/>
      <c r="J260" s="178"/>
      <c r="K260" s="91"/>
      <c r="L260" s="91"/>
      <c r="M260" s="91"/>
      <c r="O260" s="93"/>
      <c r="P260" s="94"/>
      <c r="Q260" s="6"/>
      <c r="R260" s="203"/>
      <c r="S260" s="203"/>
      <c r="T260" s="6"/>
      <c r="U260" s="6"/>
      <c r="V260" s="6"/>
    </row>
    <row r="261" spans="2:22" ht="12.75" customHeight="1" hidden="1">
      <c r="B261" s="68"/>
      <c r="C261" s="90"/>
      <c r="D261" s="90"/>
      <c r="E261" s="91"/>
      <c r="F261" s="91"/>
      <c r="G261" s="92"/>
      <c r="H261" s="91"/>
      <c r="I261" s="91"/>
      <c r="J261" s="178"/>
      <c r="K261" s="91"/>
      <c r="L261" s="91"/>
      <c r="M261" s="91"/>
      <c r="O261" s="93"/>
      <c r="P261" s="94"/>
      <c r="Q261" s="6"/>
      <c r="R261" s="203"/>
      <c r="S261" s="203"/>
      <c r="T261" s="6"/>
      <c r="U261" s="6"/>
      <c r="V261" s="6"/>
    </row>
    <row r="262" spans="2:22" ht="12.75" customHeight="1" hidden="1">
      <c r="B262" s="68"/>
      <c r="C262" s="90"/>
      <c r="D262" s="90"/>
      <c r="E262" s="91"/>
      <c r="F262" s="91"/>
      <c r="G262" s="92"/>
      <c r="H262" s="91"/>
      <c r="I262" s="91"/>
      <c r="J262" s="178"/>
      <c r="K262" s="91"/>
      <c r="L262" s="91"/>
      <c r="M262" s="91"/>
      <c r="O262" s="93"/>
      <c r="P262" s="94"/>
      <c r="Q262" s="6"/>
      <c r="R262" s="203"/>
      <c r="S262" s="203"/>
      <c r="T262" s="6"/>
      <c r="U262" s="6"/>
      <c r="V262" s="6"/>
    </row>
    <row r="263" spans="2:22" ht="12.75" customHeight="1" hidden="1">
      <c r="B263" s="68"/>
      <c r="C263" s="90"/>
      <c r="D263" s="90"/>
      <c r="E263" s="91"/>
      <c r="F263" s="91"/>
      <c r="G263" s="92"/>
      <c r="H263" s="91"/>
      <c r="I263" s="91"/>
      <c r="J263" s="178"/>
      <c r="K263" s="91"/>
      <c r="L263" s="91"/>
      <c r="M263" s="91"/>
      <c r="O263" s="93"/>
      <c r="P263" s="94"/>
      <c r="Q263" s="6"/>
      <c r="R263" s="203"/>
      <c r="S263" s="203"/>
      <c r="T263" s="6"/>
      <c r="U263" s="6"/>
      <c r="V263" s="6"/>
    </row>
    <row r="264" spans="2:22" ht="12.75" customHeight="1" hidden="1">
      <c r="B264" s="68"/>
      <c r="C264" s="90"/>
      <c r="D264" s="90"/>
      <c r="E264" s="91"/>
      <c r="F264" s="91"/>
      <c r="G264" s="92"/>
      <c r="H264" s="91"/>
      <c r="I264" s="91"/>
      <c r="J264" s="178"/>
      <c r="K264" s="91"/>
      <c r="L264" s="91"/>
      <c r="M264" s="91"/>
      <c r="O264" s="93"/>
      <c r="P264" s="94"/>
      <c r="Q264" s="6"/>
      <c r="R264" s="203"/>
      <c r="S264" s="203"/>
      <c r="T264" s="6"/>
      <c r="U264" s="6"/>
      <c r="V264" s="6"/>
    </row>
    <row r="265" spans="2:22" ht="12.75" customHeight="1" hidden="1">
      <c r="B265" s="68"/>
      <c r="C265" s="90"/>
      <c r="D265" s="90"/>
      <c r="E265" s="91"/>
      <c r="F265" s="91"/>
      <c r="G265" s="92"/>
      <c r="H265" s="91"/>
      <c r="I265" s="91"/>
      <c r="J265" s="178"/>
      <c r="K265" s="91"/>
      <c r="L265" s="91"/>
      <c r="M265" s="91"/>
      <c r="O265" s="93"/>
      <c r="P265" s="94"/>
      <c r="Q265" s="6"/>
      <c r="R265" s="203"/>
      <c r="S265" s="203"/>
      <c r="T265" s="6"/>
      <c r="U265" s="6"/>
      <c r="V265" s="6"/>
    </row>
    <row r="266" spans="2:22" ht="12.75" customHeight="1" hidden="1">
      <c r="B266" s="68"/>
      <c r="C266" s="90"/>
      <c r="D266" s="90"/>
      <c r="E266" s="91"/>
      <c r="F266" s="91"/>
      <c r="G266" s="92"/>
      <c r="H266" s="91"/>
      <c r="I266" s="91"/>
      <c r="J266" s="178"/>
      <c r="K266" s="91"/>
      <c r="L266" s="91"/>
      <c r="M266" s="91"/>
      <c r="O266" s="93"/>
      <c r="P266" s="94"/>
      <c r="Q266" s="6"/>
      <c r="R266" s="203"/>
      <c r="S266" s="203"/>
      <c r="T266" s="6"/>
      <c r="U266" s="6"/>
      <c r="V266" s="6"/>
    </row>
    <row r="267" spans="2:22" ht="12.75" customHeight="1" hidden="1">
      <c r="B267" s="68"/>
      <c r="C267" s="90"/>
      <c r="D267" s="90"/>
      <c r="E267" s="91"/>
      <c r="F267" s="91"/>
      <c r="G267" s="92"/>
      <c r="H267" s="91"/>
      <c r="I267" s="91"/>
      <c r="J267" s="178"/>
      <c r="K267" s="91"/>
      <c r="L267" s="91"/>
      <c r="M267" s="91"/>
      <c r="O267" s="93"/>
      <c r="P267" s="94"/>
      <c r="Q267" s="6"/>
      <c r="R267" s="203"/>
      <c r="S267" s="203"/>
      <c r="T267" s="6"/>
      <c r="U267" s="6"/>
      <c r="V267" s="6"/>
    </row>
    <row r="268" spans="2:22" ht="12.75" customHeight="1" hidden="1">
      <c r="B268" s="68"/>
      <c r="C268" s="90"/>
      <c r="D268" s="90"/>
      <c r="E268" s="91"/>
      <c r="F268" s="91"/>
      <c r="G268" s="92"/>
      <c r="H268" s="91"/>
      <c r="I268" s="91"/>
      <c r="J268" s="178"/>
      <c r="K268" s="91"/>
      <c r="L268" s="91"/>
      <c r="M268" s="91"/>
      <c r="O268" s="93"/>
      <c r="P268" s="94"/>
      <c r="Q268" s="6"/>
      <c r="R268" s="203"/>
      <c r="S268" s="203"/>
      <c r="T268" s="6"/>
      <c r="U268" s="6"/>
      <c r="V268" s="6"/>
    </row>
    <row r="269" spans="2:22" ht="12.75" customHeight="1" hidden="1">
      <c r="B269" s="68"/>
      <c r="C269" s="90"/>
      <c r="D269" s="90"/>
      <c r="E269" s="91"/>
      <c r="F269" s="91"/>
      <c r="G269" s="92"/>
      <c r="H269" s="91"/>
      <c r="I269" s="91"/>
      <c r="J269" s="178"/>
      <c r="K269" s="91"/>
      <c r="L269" s="91"/>
      <c r="M269" s="91"/>
      <c r="O269" s="93"/>
      <c r="P269" s="94"/>
      <c r="Q269" s="6"/>
      <c r="R269" s="203"/>
      <c r="S269" s="203"/>
      <c r="T269" s="6"/>
      <c r="U269" s="6"/>
      <c r="V269" s="6"/>
    </row>
    <row r="270" spans="2:22" ht="12.75" customHeight="1" hidden="1">
      <c r="B270" s="68"/>
      <c r="C270" s="90"/>
      <c r="D270" s="90"/>
      <c r="E270" s="91"/>
      <c r="F270" s="91"/>
      <c r="G270" s="92"/>
      <c r="H270" s="91"/>
      <c r="I270" s="91"/>
      <c r="J270" s="178"/>
      <c r="K270" s="91"/>
      <c r="L270" s="91"/>
      <c r="M270" s="91"/>
      <c r="O270" s="93"/>
      <c r="P270" s="94"/>
      <c r="Q270" s="6"/>
      <c r="R270" s="203"/>
      <c r="S270" s="203"/>
      <c r="T270" s="6"/>
      <c r="U270" s="6"/>
      <c r="V270" s="6"/>
    </row>
    <row r="271" spans="2:22" ht="12.75" customHeight="1" hidden="1">
      <c r="B271" s="68"/>
      <c r="C271" s="90"/>
      <c r="D271" s="90"/>
      <c r="E271" s="91"/>
      <c r="F271" s="91"/>
      <c r="G271" s="92"/>
      <c r="H271" s="91"/>
      <c r="I271" s="91"/>
      <c r="J271" s="178"/>
      <c r="K271" s="91"/>
      <c r="L271" s="91"/>
      <c r="M271" s="91"/>
      <c r="O271" s="93"/>
      <c r="P271" s="94"/>
      <c r="Q271" s="6"/>
      <c r="R271" s="203"/>
      <c r="S271" s="203"/>
      <c r="T271" s="6"/>
      <c r="U271" s="6"/>
      <c r="V271" s="6"/>
    </row>
    <row r="272" spans="2:22" ht="12.75" customHeight="1" hidden="1">
      <c r="B272" s="68"/>
      <c r="C272" s="90"/>
      <c r="D272" s="90"/>
      <c r="E272" s="91"/>
      <c r="F272" s="91"/>
      <c r="G272" s="92"/>
      <c r="H272" s="91"/>
      <c r="I272" s="91"/>
      <c r="J272" s="178"/>
      <c r="K272" s="91"/>
      <c r="L272" s="91"/>
      <c r="M272" s="91"/>
      <c r="O272" s="93"/>
      <c r="P272" s="94"/>
      <c r="Q272" s="6"/>
      <c r="R272" s="203"/>
      <c r="S272" s="203"/>
      <c r="T272" s="6"/>
      <c r="U272" s="6"/>
      <c r="V272" s="6"/>
    </row>
    <row r="273" spans="2:22" ht="12.75" customHeight="1" hidden="1">
      <c r="B273" s="68"/>
      <c r="C273" s="90"/>
      <c r="D273" s="90"/>
      <c r="E273" s="91"/>
      <c r="F273" s="91"/>
      <c r="G273" s="92"/>
      <c r="H273" s="91"/>
      <c r="I273" s="91"/>
      <c r="J273" s="178"/>
      <c r="K273" s="91"/>
      <c r="L273" s="91"/>
      <c r="M273" s="91"/>
      <c r="O273" s="93"/>
      <c r="P273" s="94"/>
      <c r="Q273" s="6"/>
      <c r="R273" s="203"/>
      <c r="S273" s="203"/>
      <c r="T273" s="6"/>
      <c r="U273" s="6"/>
      <c r="V273" s="6"/>
    </row>
    <row r="274" spans="2:22" ht="12.75" customHeight="1" hidden="1">
      <c r="B274" s="68"/>
      <c r="C274" s="90"/>
      <c r="D274" s="90"/>
      <c r="E274" s="91"/>
      <c r="F274" s="91"/>
      <c r="G274" s="92"/>
      <c r="H274" s="91"/>
      <c r="I274" s="91"/>
      <c r="J274" s="178"/>
      <c r="K274" s="91"/>
      <c r="L274" s="91"/>
      <c r="M274" s="91"/>
      <c r="O274" s="93"/>
      <c r="P274" s="94"/>
      <c r="Q274" s="6"/>
      <c r="R274" s="203"/>
      <c r="S274" s="203"/>
      <c r="T274" s="6"/>
      <c r="U274" s="6"/>
      <c r="V274" s="6"/>
    </row>
    <row r="275" spans="2:22" ht="12.75" customHeight="1" hidden="1">
      <c r="B275" s="68"/>
      <c r="C275" s="90"/>
      <c r="D275" s="90"/>
      <c r="E275" s="91"/>
      <c r="F275" s="91"/>
      <c r="G275" s="92"/>
      <c r="H275" s="91"/>
      <c r="I275" s="91"/>
      <c r="J275" s="178"/>
      <c r="K275" s="91"/>
      <c r="L275" s="91"/>
      <c r="M275" s="91"/>
      <c r="O275" s="93"/>
      <c r="P275" s="94"/>
      <c r="Q275" s="6"/>
      <c r="R275" s="203"/>
      <c r="S275" s="203"/>
      <c r="T275" s="6"/>
      <c r="U275" s="6"/>
      <c r="V275" s="6"/>
    </row>
    <row r="276" spans="2:22" ht="12.75" customHeight="1" hidden="1">
      <c r="B276" s="68"/>
      <c r="C276" s="90"/>
      <c r="D276" s="90"/>
      <c r="E276" s="91"/>
      <c r="F276" s="91"/>
      <c r="G276" s="92"/>
      <c r="H276" s="91"/>
      <c r="I276" s="91"/>
      <c r="J276" s="178"/>
      <c r="K276" s="91"/>
      <c r="L276" s="91"/>
      <c r="M276" s="91"/>
      <c r="O276" s="93"/>
      <c r="P276" s="94"/>
      <c r="Q276" s="6"/>
      <c r="R276" s="203"/>
      <c r="S276" s="203"/>
      <c r="T276" s="6"/>
      <c r="U276" s="6"/>
      <c r="V276" s="6"/>
    </row>
    <row r="277" spans="2:22" ht="12.75" customHeight="1" hidden="1">
      <c r="B277" s="68"/>
      <c r="C277" s="90"/>
      <c r="D277" s="90"/>
      <c r="E277" s="91"/>
      <c r="F277" s="91"/>
      <c r="G277" s="92"/>
      <c r="H277" s="91"/>
      <c r="I277" s="91"/>
      <c r="J277" s="178"/>
      <c r="K277" s="91"/>
      <c r="L277" s="91"/>
      <c r="M277" s="91"/>
      <c r="O277" s="93"/>
      <c r="P277" s="94"/>
      <c r="Q277" s="6"/>
      <c r="R277" s="203"/>
      <c r="S277" s="203"/>
      <c r="T277" s="6"/>
      <c r="U277" s="6"/>
      <c r="V277" s="6"/>
    </row>
    <row r="278" spans="2:22" ht="12.75" customHeight="1" hidden="1">
      <c r="B278" s="68"/>
      <c r="C278" s="90"/>
      <c r="D278" s="90"/>
      <c r="E278" s="91"/>
      <c r="F278" s="91"/>
      <c r="G278" s="92"/>
      <c r="H278" s="91"/>
      <c r="I278" s="91"/>
      <c r="J278" s="178"/>
      <c r="K278" s="91"/>
      <c r="L278" s="91"/>
      <c r="M278" s="91"/>
      <c r="O278" s="93"/>
      <c r="P278" s="94"/>
      <c r="Q278" s="6"/>
      <c r="R278" s="203"/>
      <c r="S278" s="203"/>
      <c r="T278" s="6"/>
      <c r="U278" s="6"/>
      <c r="V278" s="6"/>
    </row>
    <row r="279" spans="2:22" ht="12.75" customHeight="1" hidden="1">
      <c r="B279" s="68"/>
      <c r="C279" s="90"/>
      <c r="D279" s="90"/>
      <c r="E279" s="91"/>
      <c r="F279" s="91"/>
      <c r="G279" s="92"/>
      <c r="H279" s="91"/>
      <c r="I279" s="91"/>
      <c r="J279" s="178"/>
      <c r="K279" s="91"/>
      <c r="L279" s="91"/>
      <c r="M279" s="91"/>
      <c r="O279" s="93"/>
      <c r="P279" s="94"/>
      <c r="Q279" s="6"/>
      <c r="R279" s="203"/>
      <c r="S279" s="203"/>
      <c r="T279" s="6"/>
      <c r="U279" s="6"/>
      <c r="V279" s="6"/>
    </row>
    <row r="280" spans="2:22" ht="12.75" customHeight="1" hidden="1">
      <c r="B280" s="68"/>
      <c r="C280" s="90"/>
      <c r="D280" s="90"/>
      <c r="E280" s="91"/>
      <c r="F280" s="91"/>
      <c r="G280" s="92"/>
      <c r="H280" s="91"/>
      <c r="I280" s="91"/>
      <c r="J280" s="178"/>
      <c r="K280" s="91"/>
      <c r="L280" s="91"/>
      <c r="M280" s="91"/>
      <c r="O280" s="93"/>
      <c r="P280" s="94"/>
      <c r="Q280" s="6"/>
      <c r="R280" s="203"/>
      <c r="S280" s="203"/>
      <c r="T280" s="6"/>
      <c r="U280" s="6"/>
      <c r="V280" s="6"/>
    </row>
    <row r="281" spans="2:22" ht="12.75" customHeight="1" hidden="1">
      <c r="B281" s="68"/>
      <c r="C281" s="90"/>
      <c r="D281" s="90"/>
      <c r="E281" s="91"/>
      <c r="F281" s="91"/>
      <c r="G281" s="92"/>
      <c r="H281" s="91"/>
      <c r="I281" s="91"/>
      <c r="J281" s="178"/>
      <c r="K281" s="91"/>
      <c r="L281" s="91"/>
      <c r="M281" s="91"/>
      <c r="O281" s="93"/>
      <c r="P281" s="94"/>
      <c r="Q281" s="6"/>
      <c r="R281" s="203"/>
      <c r="S281" s="203"/>
      <c r="T281" s="6"/>
      <c r="U281" s="6"/>
      <c r="V281" s="6"/>
    </row>
    <row r="282" spans="2:22" ht="12.75" customHeight="1" hidden="1">
      <c r="B282" s="68"/>
      <c r="C282" s="90"/>
      <c r="D282" s="90"/>
      <c r="E282" s="91"/>
      <c r="F282" s="91"/>
      <c r="G282" s="92"/>
      <c r="H282" s="91"/>
      <c r="I282" s="91"/>
      <c r="J282" s="178"/>
      <c r="K282" s="91"/>
      <c r="L282" s="91"/>
      <c r="M282" s="91"/>
      <c r="O282" s="93"/>
      <c r="P282" s="94"/>
      <c r="Q282" s="6"/>
      <c r="R282" s="203"/>
      <c r="S282" s="203"/>
      <c r="T282" s="6"/>
      <c r="U282" s="6"/>
      <c r="V282" s="6"/>
    </row>
    <row r="65531" ht="148.5" customHeight="1"/>
    <row r="65532" ht="10.5" customHeight="1"/>
    <row r="65533" ht="18.75" customHeight="1"/>
    <row r="65534" ht="28.5" customHeight="1"/>
    <row r="65535" ht="6.75" customHeight="1"/>
    <row r="65536" ht="3" customHeight="1"/>
  </sheetData>
  <sheetProtection password="C4B9" sheet="1" selectLockedCells="1"/>
  <mergeCells count="1">
    <mergeCell ref="A2:A4"/>
  </mergeCells>
  <conditionalFormatting sqref="O5">
    <cfRule type="expression" priority="20" dxfId="9" stopIfTrue="1">
      <formula>"jeżeli($HM4&lt;$HN4)"</formula>
    </cfRule>
  </conditionalFormatting>
  <conditionalFormatting sqref="K5:K134 M5:M103">
    <cfRule type="cellIs" priority="16" dxfId="10" operator="lessThan" stopIfTrue="1">
      <formula>1050</formula>
    </cfRule>
  </conditionalFormatting>
  <conditionalFormatting sqref="G5:G16 G19:G134">
    <cfRule type="cellIs" priority="14" dxfId="9" operator="lessThan" stopIfTrue="1">
      <formula>0.1</formula>
    </cfRule>
    <cfRule type="cellIs" priority="15" dxfId="9" operator="greaterThan" stopIfTrue="1">
      <formula>E5</formula>
    </cfRule>
  </conditionalFormatting>
  <conditionalFormatting sqref="J5:J134">
    <cfRule type="cellIs" priority="24" dxfId="10" operator="greaterThanOrEqual" stopIfTrue="1">
      <formula>P5</formula>
    </cfRule>
  </conditionalFormatting>
  <conditionalFormatting sqref="E5:E16 E19:E134">
    <cfRule type="cellIs" priority="4" dxfId="9" operator="lessThan" stopIfTrue="1">
      <formula>1</formula>
    </cfRule>
  </conditionalFormatting>
  <conditionalFormatting sqref="G17:G18">
    <cfRule type="cellIs" priority="2" dxfId="9" operator="lessThan" stopIfTrue="1">
      <formula>0.1</formula>
    </cfRule>
    <cfRule type="cellIs" priority="3" dxfId="9" operator="greaterThan" stopIfTrue="1">
      <formula>E17</formula>
    </cfRule>
  </conditionalFormatting>
  <conditionalFormatting sqref="E17:E18">
    <cfRule type="cellIs" priority="1" dxfId="9" operator="lessThan" stopIfTrue="1">
      <formula>1</formula>
    </cfRule>
  </conditionalFormatting>
  <printOptions horizontalCentered="1" verticalCentered="1"/>
  <pageMargins left="0.1968503937007874" right="0.2362204724409449" top="0.3937007874015748" bottom="0.3937007874015748" header="0.5118110236220472" footer="0.5118110236220472"/>
  <pageSetup blackAndWhite="1" fitToHeight="1" fitToWidth="1" horizontalDpi="300" verticalDpi="300" orientation="portrait" paperSize="9" scale="23" r:id="rId1"/>
  <rowBreaks count="4" manualBreakCount="4">
    <brk id="30" max="255" man="1"/>
    <brk id="56" max="255" man="1"/>
    <brk id="82" max="255" man="1"/>
    <brk id="1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X38"/>
  <sheetViews>
    <sheetView showZeros="0" zoomScale="80" zoomScaleNormal="80" zoomScalePageLayoutView="0" workbookViewId="0" topLeftCell="A7">
      <selection activeCell="B22" sqref="B22:H22"/>
    </sheetView>
  </sheetViews>
  <sheetFormatPr defaultColWidth="0" defaultRowHeight="12.75" customHeight="1" zeroHeight="1"/>
  <cols>
    <col min="1" max="1" width="3.7109375" style="95" customWidth="1"/>
    <col min="2" max="2" width="12.00390625" style="95" customWidth="1"/>
    <col min="3" max="3" width="18.00390625" style="95" customWidth="1"/>
    <col min="4" max="4" width="14.28125" style="95" customWidth="1"/>
    <col min="5" max="5" width="15.8515625" style="95" customWidth="1"/>
    <col min="6" max="6" width="11.00390625" style="95" customWidth="1"/>
    <col min="7" max="7" width="13.7109375" style="95" customWidth="1"/>
    <col min="8" max="9" width="10.421875" style="95" customWidth="1"/>
    <col min="10" max="10" width="8.8515625" style="95" customWidth="1"/>
    <col min="11" max="11" width="2.00390625" style="95" customWidth="1"/>
    <col min="12" max="15" width="4.28125" style="95" hidden="1" customWidth="1"/>
    <col min="16" max="18" width="9.421875" style="95" hidden="1" customWidth="1"/>
    <col min="19" max="19" width="4.28125" style="95" hidden="1" customWidth="1"/>
    <col min="20" max="20" width="4.28125" style="0" hidden="1" customWidth="1"/>
    <col min="21" max="23" width="4.28125" style="95" hidden="1" customWidth="1"/>
    <col min="24" max="24" width="1.8515625" style="95" customWidth="1"/>
    <col min="25" max="16384" width="0" style="95" hidden="1" customWidth="1"/>
  </cols>
  <sheetData>
    <row r="1" spans="1:24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X1" s="16"/>
    </row>
    <row r="2" spans="1:24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X2" s="16"/>
    </row>
    <row r="3" spans="1:24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X3" s="16"/>
    </row>
    <row r="4" spans="1:24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X4" s="16"/>
    </row>
    <row r="5" spans="1:24" ht="16.5" customHeight="1">
      <c r="A5" s="16"/>
      <c r="B5" s="96" t="s">
        <v>36</v>
      </c>
      <c r="C5" s="16"/>
      <c r="D5" s="16"/>
      <c r="E5" s="16"/>
      <c r="F5" s="16"/>
      <c r="G5" s="16"/>
      <c r="H5" s="16"/>
      <c r="I5" s="16"/>
      <c r="J5" s="16"/>
      <c r="K5" s="16"/>
      <c r="X5" s="16"/>
    </row>
    <row r="6" spans="1:24" ht="16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X6" s="16"/>
    </row>
    <row r="7" spans="1:24" ht="16.5" customHeight="1">
      <c r="A7" s="16"/>
      <c r="B7" s="16"/>
      <c r="C7" s="16"/>
      <c r="D7" s="16"/>
      <c r="E7" s="97" t="s">
        <v>88</v>
      </c>
      <c r="F7" s="16"/>
      <c r="G7" s="16"/>
      <c r="H7" s="16"/>
      <c r="I7" s="16"/>
      <c r="J7" s="16"/>
      <c r="K7" s="16"/>
      <c r="X7" s="16"/>
    </row>
    <row r="8" spans="1:24" ht="16.5" customHeight="1">
      <c r="A8" s="16"/>
      <c r="B8" s="16"/>
      <c r="C8" s="16"/>
      <c r="D8" s="20" t="s">
        <v>87</v>
      </c>
      <c r="E8" s="16"/>
      <c r="F8" s="16"/>
      <c r="G8" s="16"/>
      <c r="H8" s="16"/>
      <c r="I8" s="16"/>
      <c r="J8" s="16"/>
      <c r="K8" s="16"/>
      <c r="X8" s="16"/>
    </row>
    <row r="9" spans="1:24" ht="16.5" customHeight="1">
      <c r="A9" s="16" t="s">
        <v>93</v>
      </c>
      <c r="B9" s="16"/>
      <c r="C9" s="16"/>
      <c r="D9" s="16"/>
      <c r="E9" s="16"/>
      <c r="F9" s="16"/>
      <c r="G9" s="16"/>
      <c r="H9" s="16"/>
      <c r="I9" s="16"/>
      <c r="J9" s="16"/>
      <c r="K9" s="16"/>
      <c r="X9" s="16"/>
    </row>
    <row r="10" spans="1:24" ht="16.5" customHeight="1">
      <c r="A10" s="16"/>
      <c r="B10" s="223">
        <f>'Dane gminy'!D3</f>
        <v>0</v>
      </c>
      <c r="C10" s="223"/>
      <c r="D10" s="223"/>
      <c r="E10" s="223"/>
      <c r="F10" s="223"/>
      <c r="G10" s="223"/>
      <c r="H10" s="223"/>
      <c r="I10" s="223"/>
      <c r="J10" s="223"/>
      <c r="K10" s="16"/>
      <c r="X10" s="16"/>
    </row>
    <row r="11" spans="1:24" ht="29.25" customHeight="1">
      <c r="A11" s="16"/>
      <c r="B11" s="224" t="s">
        <v>132</v>
      </c>
      <c r="C11" s="224"/>
      <c r="D11" s="224"/>
      <c r="E11" s="224"/>
      <c r="F11" s="224"/>
      <c r="G11" s="224"/>
      <c r="H11" s="224"/>
      <c r="I11" s="224"/>
      <c r="J11" s="224"/>
      <c r="K11" s="16"/>
      <c r="X11" s="16"/>
    </row>
    <row r="12" spans="1:24" ht="20.25" customHeight="1">
      <c r="A12" s="16"/>
      <c r="B12" s="16" t="s">
        <v>37</v>
      </c>
      <c r="C12" s="17" t="str">
        <f>CONCATENATE('Dane gminy'!D6," ","-"," ",'Dane gminy'!D7)</f>
        <v> - </v>
      </c>
      <c r="D12" s="16" t="str">
        <f>CONCATENATE('Dane gminy'!H6," ","r."," ","na terenie gminy")</f>
        <v>2020 r. na terenie gminy</v>
      </c>
      <c r="E12" s="16"/>
      <c r="F12" s="225">
        <f>'Dane gminy'!D2</f>
        <v>0</v>
      </c>
      <c r="G12" s="225"/>
      <c r="H12" s="225"/>
      <c r="I12" s="225"/>
      <c r="J12" s="225"/>
      <c r="K12" s="16"/>
      <c r="X12" s="16"/>
    </row>
    <row r="13" spans="1:24" ht="20.25" customHeight="1">
      <c r="A13" s="16"/>
      <c r="B13" s="96"/>
      <c r="C13" s="98" t="s">
        <v>38</v>
      </c>
      <c r="D13" s="16"/>
      <c r="E13" s="16"/>
      <c r="F13" s="16"/>
      <c r="G13" s="16"/>
      <c r="H13" s="16"/>
      <c r="I13" s="16"/>
      <c r="J13" s="16"/>
      <c r="K13" s="16"/>
      <c r="X13" s="16"/>
    </row>
    <row r="14" spans="1:24" ht="20.25" customHeight="1">
      <c r="A14" s="16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X14" s="16"/>
    </row>
    <row r="15" spans="1:24" ht="20.25" customHeight="1">
      <c r="A15" s="16" t="s">
        <v>39</v>
      </c>
      <c r="B15" s="16"/>
      <c r="C15" s="16"/>
      <c r="D15" s="16"/>
      <c r="E15" s="16"/>
      <c r="F15" s="16"/>
      <c r="G15" s="16"/>
      <c r="H15" s="226">
        <f>'Dane gminy'!E23</f>
        <v>0</v>
      </c>
      <c r="I15" s="226"/>
      <c r="J15" s="226"/>
      <c r="K15" s="226"/>
      <c r="X15" s="16"/>
    </row>
    <row r="16" spans="1:24" ht="20.25" customHeight="1">
      <c r="A16" s="16"/>
      <c r="B16" s="16" t="s">
        <v>23</v>
      </c>
      <c r="C16" s="226">
        <f>'Dane gminy'!E24</f>
        <v>0</v>
      </c>
      <c r="D16" s="226"/>
      <c r="E16" s="16" t="s">
        <v>40</v>
      </c>
      <c r="F16" s="16"/>
      <c r="G16" s="16"/>
      <c r="H16" s="16"/>
      <c r="I16" s="16"/>
      <c r="J16" s="16"/>
      <c r="K16" s="16"/>
      <c r="X16" s="16"/>
    </row>
    <row r="17" spans="1:24" ht="20.25" customHeight="1">
      <c r="A17" s="16"/>
      <c r="B17" s="16"/>
      <c r="C17" s="99"/>
      <c r="D17" s="99"/>
      <c r="E17" s="16"/>
      <c r="F17" s="16"/>
      <c r="G17" s="16"/>
      <c r="H17" s="16"/>
      <c r="I17" s="16"/>
      <c r="J17" s="16"/>
      <c r="K17" s="16"/>
      <c r="X17" s="16"/>
    </row>
    <row r="18" spans="1:24" ht="21.75" customHeight="1">
      <c r="A18" s="17" t="s">
        <v>0</v>
      </c>
      <c r="B18" s="226">
        <f>'Dane gminy'!C12</f>
        <v>0</v>
      </c>
      <c r="C18" s="226"/>
      <c r="D18" s="226"/>
      <c r="E18" s="226"/>
      <c r="F18" s="226"/>
      <c r="G18" s="226"/>
      <c r="H18" s="226"/>
      <c r="I18" s="100"/>
      <c r="J18" s="16"/>
      <c r="K18" s="16"/>
      <c r="X18" s="16"/>
    </row>
    <row r="19" spans="1:24" ht="21.75" customHeight="1">
      <c r="A19" s="17" t="s">
        <v>1</v>
      </c>
      <c r="B19" s="226">
        <f>'Dane gminy'!C13</f>
        <v>0</v>
      </c>
      <c r="C19" s="226"/>
      <c r="D19" s="226"/>
      <c r="E19" s="226"/>
      <c r="F19" s="226"/>
      <c r="G19" s="226"/>
      <c r="H19" s="226"/>
      <c r="I19" s="100"/>
      <c r="J19" s="16"/>
      <c r="K19" s="16"/>
      <c r="X19" s="16"/>
    </row>
    <row r="20" spans="1:24" ht="21.75" customHeight="1">
      <c r="A20" s="17" t="s">
        <v>2</v>
      </c>
      <c r="B20" s="226">
        <f>'Dane gminy'!C14</f>
        <v>0</v>
      </c>
      <c r="C20" s="226"/>
      <c r="D20" s="226"/>
      <c r="E20" s="226"/>
      <c r="F20" s="226"/>
      <c r="G20" s="226"/>
      <c r="H20" s="226"/>
      <c r="I20" s="100"/>
      <c r="J20" s="16"/>
      <c r="K20" s="16"/>
      <c r="X20" s="16"/>
    </row>
    <row r="21" spans="1:24" ht="21.75" customHeight="1">
      <c r="A21" s="17" t="s">
        <v>3</v>
      </c>
      <c r="B21" s="226">
        <f>'Dane gminy'!C15</f>
        <v>0</v>
      </c>
      <c r="C21" s="226"/>
      <c r="D21" s="226"/>
      <c r="E21" s="226"/>
      <c r="F21" s="226"/>
      <c r="G21" s="226"/>
      <c r="H21" s="226"/>
      <c r="I21" s="100"/>
      <c r="J21" s="16"/>
      <c r="K21" s="16"/>
      <c r="X21" s="16"/>
    </row>
    <row r="22" spans="1:24" ht="21.75" customHeight="1">
      <c r="A22" s="17" t="s">
        <v>5</v>
      </c>
      <c r="B22" s="226">
        <f>'Dane gminy'!C16</f>
        <v>0</v>
      </c>
      <c r="C22" s="226"/>
      <c r="D22" s="226"/>
      <c r="E22" s="226"/>
      <c r="F22" s="226"/>
      <c r="G22" s="226"/>
      <c r="H22" s="226"/>
      <c r="I22" s="100"/>
      <c r="J22" s="16"/>
      <c r="K22" s="16"/>
      <c r="X22" s="16"/>
    </row>
    <row r="23" spans="1:24" ht="21.75" customHeight="1">
      <c r="A23" s="17" t="s">
        <v>7</v>
      </c>
      <c r="B23" s="226">
        <f>'Dane gminy'!C17</f>
        <v>0</v>
      </c>
      <c r="C23" s="226"/>
      <c r="D23" s="226"/>
      <c r="E23" s="226"/>
      <c r="F23" s="226"/>
      <c r="G23" s="226"/>
      <c r="H23" s="226"/>
      <c r="I23" s="100"/>
      <c r="J23" s="16"/>
      <c r="K23" s="16"/>
      <c r="X23" s="16"/>
    </row>
    <row r="24" spans="1:24" ht="21.75" customHeight="1">
      <c r="A24" s="17" t="s">
        <v>8</v>
      </c>
      <c r="B24" s="226">
        <f>'Dane gminy'!C18</f>
        <v>0</v>
      </c>
      <c r="C24" s="226"/>
      <c r="D24" s="226"/>
      <c r="E24" s="226"/>
      <c r="F24" s="226"/>
      <c r="G24" s="226"/>
      <c r="H24" s="226"/>
      <c r="I24" s="100"/>
      <c r="J24" s="16"/>
      <c r="K24" s="16"/>
      <c r="X24" s="16"/>
    </row>
    <row r="25" spans="1:24" ht="21.75" customHeight="1">
      <c r="A25" s="17" t="s">
        <v>9</v>
      </c>
      <c r="B25" s="226">
        <f>'Dane gminy'!C19</f>
        <v>0</v>
      </c>
      <c r="C25" s="226"/>
      <c r="D25" s="226"/>
      <c r="E25" s="226"/>
      <c r="F25" s="226"/>
      <c r="G25" s="226"/>
      <c r="H25" s="226"/>
      <c r="I25" s="100"/>
      <c r="J25" s="16"/>
      <c r="K25" s="16"/>
      <c r="X25" s="16"/>
    </row>
    <row r="26" spans="1:24" ht="21.75" customHeight="1">
      <c r="A26" s="17" t="s">
        <v>10</v>
      </c>
      <c r="B26" s="226">
        <f>'Dane gminy'!C20</f>
        <v>0</v>
      </c>
      <c r="C26" s="226"/>
      <c r="D26" s="226"/>
      <c r="E26" s="226"/>
      <c r="F26" s="226"/>
      <c r="G26" s="226"/>
      <c r="H26" s="226"/>
      <c r="I26" s="100"/>
      <c r="J26" s="16"/>
      <c r="K26" s="16"/>
      <c r="X26" s="16"/>
    </row>
    <row r="27" spans="1:24" ht="21.75" customHeight="1">
      <c r="A27" s="17" t="s">
        <v>11</v>
      </c>
      <c r="B27" s="226">
        <f>'Dane gminy'!C21</f>
        <v>0</v>
      </c>
      <c r="C27" s="226"/>
      <c r="D27" s="226"/>
      <c r="E27" s="226"/>
      <c r="F27" s="226"/>
      <c r="G27" s="226"/>
      <c r="H27" s="226"/>
      <c r="I27" s="100"/>
      <c r="J27" s="16"/>
      <c r="K27" s="16"/>
      <c r="X27" s="16"/>
    </row>
    <row r="28" spans="1:24" ht="20.25" customHeight="1">
      <c r="A28" s="17"/>
      <c r="B28" s="16" t="str">
        <f>CONCATENATE(O28," ",B10," ",P28," ",F12)</f>
        <v>ustaliła, że zjawisko 0 miało miejsce na terenie gminy 0</v>
      </c>
      <c r="C28" s="16"/>
      <c r="D28" s="16"/>
      <c r="E28" s="16"/>
      <c r="F28" s="16"/>
      <c r="G28" s="16"/>
      <c r="H28" s="16"/>
      <c r="I28" s="16"/>
      <c r="J28" s="16"/>
      <c r="K28" s="16"/>
      <c r="O28" s="101" t="s">
        <v>41</v>
      </c>
      <c r="P28" s="101" t="s">
        <v>42</v>
      </c>
      <c r="S28" s="101"/>
      <c r="X28" s="16"/>
    </row>
    <row r="29" spans="1:24" ht="20.25" customHeight="1">
      <c r="A29" s="17"/>
      <c r="B29" s="102" t="s">
        <v>43</v>
      </c>
      <c r="C29" s="16"/>
      <c r="D29" s="103">
        <f>'Dane gminy'!D6</f>
        <v>0</v>
      </c>
      <c r="E29" s="16" t="s">
        <v>44</v>
      </c>
      <c r="F29" s="228">
        <f>'Dane gminy'!D7</f>
        <v>0</v>
      </c>
      <c r="G29" s="228"/>
      <c r="H29" s="16" t="str">
        <f>CONCATENATE('Dane gminy'!H6," ","r.")</f>
        <v>2020 r.</v>
      </c>
      <c r="I29" s="16"/>
      <c r="J29" s="16"/>
      <c r="K29" s="16"/>
      <c r="O29" s="101"/>
      <c r="P29" s="101"/>
      <c r="Q29" s="101"/>
      <c r="R29" s="101"/>
      <c r="S29" s="101"/>
      <c r="X29" s="16"/>
    </row>
    <row r="30" spans="1:24" ht="20.25" customHeight="1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O30" s="101"/>
      <c r="P30" s="101"/>
      <c r="Q30" s="101"/>
      <c r="R30" s="101"/>
      <c r="S30" s="101"/>
      <c r="X30" s="16"/>
    </row>
    <row r="31" spans="1:24" ht="20.25" customHeight="1">
      <c r="A31" s="97" t="s">
        <v>0</v>
      </c>
      <c r="B31" s="20" t="s">
        <v>45</v>
      </c>
      <c r="C31" s="16"/>
      <c r="D31" s="16"/>
      <c r="E31" s="16"/>
      <c r="F31" s="16"/>
      <c r="G31" s="16"/>
      <c r="H31" s="16"/>
      <c r="I31" s="16"/>
      <c r="J31" s="16"/>
      <c r="K31" s="16"/>
      <c r="O31" s="101"/>
      <c r="P31" s="101"/>
      <c r="Q31" s="101"/>
      <c r="R31" s="101"/>
      <c r="S31" s="101"/>
      <c r="X31" s="16"/>
    </row>
    <row r="32" spans="1:24" ht="20.25" customHeight="1">
      <c r="A32" s="97"/>
      <c r="B32" s="20" t="s">
        <v>46</v>
      </c>
      <c r="C32" s="16"/>
      <c r="D32" s="16"/>
      <c r="E32" s="229">
        <f>'Imienny wykaz'!G135</f>
        <v>0</v>
      </c>
      <c r="F32" s="229"/>
      <c r="G32" s="105" t="s">
        <v>47</v>
      </c>
      <c r="H32" s="16"/>
      <c r="I32" s="16"/>
      <c r="J32" s="16"/>
      <c r="K32" s="16"/>
      <c r="O32" s="101" t="s">
        <v>48</v>
      </c>
      <c r="P32" s="106" t="e">
        <f>IF(#REF!&lt;1.00001,"  ",#REF!)</f>
        <v>#REF!</v>
      </c>
      <c r="Q32" s="101" t="s">
        <v>49</v>
      </c>
      <c r="R32" s="101"/>
      <c r="S32" s="101"/>
      <c r="X32" s="16"/>
    </row>
    <row r="33" spans="1:24" ht="20.25" customHeight="1">
      <c r="A33" s="97" t="s">
        <v>1</v>
      </c>
      <c r="B33" s="20" t="s">
        <v>50</v>
      </c>
      <c r="C33" s="16"/>
      <c r="D33" s="16"/>
      <c r="E33" s="16"/>
      <c r="F33" s="16"/>
      <c r="G33" s="16"/>
      <c r="H33" s="104"/>
      <c r="I33" s="104"/>
      <c r="J33" s="20"/>
      <c r="K33" s="16"/>
      <c r="O33" s="101"/>
      <c r="P33" s="101"/>
      <c r="Q33" s="101"/>
      <c r="R33" s="101"/>
      <c r="S33" s="101"/>
      <c r="X33" s="16"/>
    </row>
    <row r="34" spans="1:24" ht="20.25" customHeight="1">
      <c r="A34" s="97"/>
      <c r="B34" s="20" t="s">
        <v>51</v>
      </c>
      <c r="C34" s="16"/>
      <c r="D34" s="16"/>
      <c r="E34" s="16"/>
      <c r="F34" s="16"/>
      <c r="G34" s="16"/>
      <c r="H34" s="227">
        <f>'Imienny wykaz'!I135</f>
        <v>0</v>
      </c>
      <c r="I34" s="227"/>
      <c r="J34" s="227"/>
      <c r="K34" s="16"/>
      <c r="O34" s="101"/>
      <c r="P34" s="101"/>
      <c r="Q34" s="101"/>
      <c r="R34" s="101"/>
      <c r="S34" s="101"/>
      <c r="X34" s="16"/>
    </row>
    <row r="35" spans="1:24" ht="20.25" customHeight="1">
      <c r="A35" s="97" t="s">
        <v>2</v>
      </c>
      <c r="B35" s="20" t="str">
        <f>CONCATENATE(O35," ",P35," ",Q35)</f>
        <v>Łącznie poszkodowanych zostało 0 gospodarstw na kwotę</v>
      </c>
      <c r="C35" s="16"/>
      <c r="D35" s="16"/>
      <c r="E35" s="16"/>
      <c r="F35" s="16"/>
      <c r="G35" s="16"/>
      <c r="H35" s="227">
        <f>H34+F36</f>
        <v>0</v>
      </c>
      <c r="I35" s="227"/>
      <c r="J35" s="227"/>
      <c r="K35" s="16"/>
      <c r="O35" s="101" t="s">
        <v>52</v>
      </c>
      <c r="P35" s="107">
        <f>'Imienny wykaz'!Q135</f>
        <v>0</v>
      </c>
      <c r="Q35" s="101" t="s">
        <v>53</v>
      </c>
      <c r="S35" s="108"/>
      <c r="T35" s="101"/>
      <c r="U35" s="108"/>
      <c r="X35" s="16"/>
    </row>
    <row r="36" spans="1:24" ht="20.25" customHeight="1">
      <c r="A36" s="97"/>
      <c r="B36" s="20" t="s">
        <v>54</v>
      </c>
      <c r="C36" s="16"/>
      <c r="D36" s="16"/>
      <c r="E36" s="16"/>
      <c r="F36" s="227">
        <f>'Imienny wykaz'!H135</f>
        <v>0</v>
      </c>
      <c r="G36" s="227"/>
      <c r="H36" s="227"/>
      <c r="I36" s="16"/>
      <c r="J36" s="16"/>
      <c r="K36" s="16"/>
      <c r="O36" s="101"/>
      <c r="Q36" s="108"/>
      <c r="R36" s="101"/>
      <c r="S36" s="101"/>
      <c r="U36" s="108"/>
      <c r="X36" s="16"/>
    </row>
    <row r="37" spans="1:24" ht="10.5" customHeight="1">
      <c r="A37" s="97"/>
      <c r="B37" s="16"/>
      <c r="C37" s="16"/>
      <c r="D37" s="16"/>
      <c r="E37" s="16"/>
      <c r="F37" s="16"/>
      <c r="G37" s="16"/>
      <c r="H37" s="16"/>
      <c r="I37" s="16"/>
      <c r="J37" s="16"/>
      <c r="K37" s="16"/>
      <c r="O37" s="101"/>
      <c r="P37" s="101"/>
      <c r="Q37" s="101"/>
      <c r="R37" s="101"/>
      <c r="S37" s="101"/>
      <c r="X37" s="16"/>
    </row>
    <row r="38" spans="1:24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X38" s="16"/>
    </row>
    <row r="39" ht="12.75" customHeight="1"/>
  </sheetData>
  <sheetProtection password="C4B9" sheet="1" selectLockedCells="1" selectUnlockedCells="1"/>
  <mergeCells count="20">
    <mergeCell ref="H35:J35"/>
    <mergeCell ref="F36:H36"/>
    <mergeCell ref="B25:H25"/>
    <mergeCell ref="B26:H26"/>
    <mergeCell ref="B27:H27"/>
    <mergeCell ref="F29:G29"/>
    <mergeCell ref="E32:F32"/>
    <mergeCell ref="H34:J34"/>
    <mergeCell ref="B19:H19"/>
    <mergeCell ref="B20:H20"/>
    <mergeCell ref="B21:H21"/>
    <mergeCell ref="B22:H22"/>
    <mergeCell ref="B23:H23"/>
    <mergeCell ref="B24:H24"/>
    <mergeCell ref="B10:J10"/>
    <mergeCell ref="B11:J11"/>
    <mergeCell ref="F12:J12"/>
    <mergeCell ref="H15:K15"/>
    <mergeCell ref="C16:D16"/>
    <mergeCell ref="B18:H18"/>
  </mergeCells>
  <printOptions horizontalCentered="1"/>
  <pageMargins left="0.3937007874015748" right="0.35433070866141736" top="0.7874015748031497" bottom="0.7874015748031497" header="0.5905511811023623" footer="0.5905511811023623"/>
  <pageSetup blackAndWhite="1" horizontalDpi="300" verticalDpi="3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>
    <tabColor indexed="52"/>
  </sheetPr>
  <dimension ref="A1:L159"/>
  <sheetViews>
    <sheetView showZeros="0" zoomScale="80" zoomScaleNormal="80" zoomScalePageLayoutView="0" workbookViewId="0" topLeftCell="A1">
      <selection activeCell="H16" sqref="H16"/>
    </sheetView>
  </sheetViews>
  <sheetFormatPr defaultColWidth="0" defaultRowHeight="12.75" customHeight="1" zeroHeight="1"/>
  <cols>
    <col min="1" max="1" width="3.7109375" style="70" customWidth="1"/>
    <col min="2" max="2" width="2.140625" style="70" customWidth="1"/>
    <col min="3" max="3" width="21.7109375" style="63" customWidth="1"/>
    <col min="4" max="4" width="30.7109375" style="63" customWidth="1"/>
    <col min="5" max="5" width="10.28125" style="66" customWidth="1"/>
    <col min="6" max="8" width="13.7109375" style="62" customWidth="1"/>
    <col min="9" max="9" width="14.8515625" style="62" customWidth="1"/>
    <col min="10" max="10" width="12.8515625" style="64" customWidth="1"/>
    <col min="11" max="11" width="15.8515625" style="6" customWidth="1"/>
    <col min="12" max="12" width="1.28515625" style="6" customWidth="1"/>
    <col min="13" max="16384" width="0" style="28" hidden="1" customWidth="1"/>
  </cols>
  <sheetData>
    <row r="1" spans="1:12" s="41" customFormat="1" ht="32.25" customHeight="1">
      <c r="A1" s="35"/>
      <c r="B1" s="35"/>
      <c r="C1" s="36" t="s">
        <v>27</v>
      </c>
      <c r="D1" s="37"/>
      <c r="E1" s="38"/>
      <c r="F1" s="39"/>
      <c r="G1" s="39"/>
      <c r="H1" s="39"/>
      <c r="I1" s="39"/>
      <c r="J1" s="30"/>
      <c r="K1" s="34"/>
      <c r="L1" s="34"/>
    </row>
    <row r="2" spans="1:12" s="48" customFormat="1" ht="145.5" customHeight="1">
      <c r="A2" s="230" t="s">
        <v>28</v>
      </c>
      <c r="B2" s="231"/>
      <c r="C2" s="42" t="str">
        <f>'Imienny wykaz'!C3</f>
        <v>Nazwisko imię</v>
      </c>
      <c r="D2" s="42" t="str">
        <f>'Imienny wykaz'!D3</f>
        <v>Adres gospodarstwa</v>
      </c>
      <c r="E2" s="42" t="s">
        <v>107</v>
      </c>
      <c r="F2" s="44" t="s">
        <v>108</v>
      </c>
      <c r="G2" s="44" t="s">
        <v>109</v>
      </c>
      <c r="H2" s="44" t="s">
        <v>110</v>
      </c>
      <c r="I2" s="44" t="s">
        <v>111</v>
      </c>
      <c r="J2" s="44" t="s">
        <v>112</v>
      </c>
      <c r="K2" s="110" t="s">
        <v>113</v>
      </c>
      <c r="L2" s="47"/>
    </row>
    <row r="3" spans="1:12" s="48" customFormat="1" ht="9" customHeight="1">
      <c r="A3" s="232">
        <v>1</v>
      </c>
      <c r="B3" s="233"/>
      <c r="C3" s="49">
        <v>2</v>
      </c>
      <c r="D3" s="49">
        <v>3</v>
      </c>
      <c r="E3" s="49">
        <v>4</v>
      </c>
      <c r="F3" s="49">
        <v>5</v>
      </c>
      <c r="G3" s="49">
        <v>6</v>
      </c>
      <c r="H3" s="49">
        <v>7</v>
      </c>
      <c r="I3" s="49">
        <v>8</v>
      </c>
      <c r="J3" s="49">
        <v>9</v>
      </c>
      <c r="K3" s="49">
        <v>10</v>
      </c>
      <c r="L3" s="47"/>
    </row>
    <row r="4" spans="1:12" s="41" customFormat="1" ht="26.25" customHeight="1">
      <c r="A4" s="184">
        <f>'Imienny wykaz'!B5</f>
        <v>0</v>
      </c>
      <c r="B4" s="187" t="str">
        <f>IF(A4&gt;0.5,"a"," ")</f>
        <v> </v>
      </c>
      <c r="C4" s="111">
        <f>'Imienny wykaz'!C5</f>
        <v>0</v>
      </c>
      <c r="D4" s="111">
        <f>'Imienny wykaz'!D5</f>
        <v>0</v>
      </c>
      <c r="E4" s="54">
        <f>'Imienny wykaz'!E5</f>
        <v>0</v>
      </c>
      <c r="F4" s="54">
        <f>'Imienny wykaz'!G5</f>
        <v>0</v>
      </c>
      <c r="G4" s="54">
        <f>'Imienny wykaz'!L5</f>
        <v>0</v>
      </c>
      <c r="H4" s="54">
        <f>'Imienny wykaz'!M5</f>
        <v>0</v>
      </c>
      <c r="I4" s="112">
        <f>'Imienny wykaz'!J5</f>
        <v>0</v>
      </c>
      <c r="J4" s="54">
        <f>'Imienny wykaz'!K5</f>
        <v>0</v>
      </c>
      <c r="K4" s="54">
        <f>SUM(I4:J4)</f>
        <v>0</v>
      </c>
      <c r="L4" s="34"/>
    </row>
    <row r="5" spans="1:12" s="41" customFormat="1" ht="26.25" customHeight="1">
      <c r="A5" s="185">
        <f>'Imienny wykaz'!B6</f>
        <v>0</v>
      </c>
      <c r="B5" s="188" t="str">
        <f aca="true" t="shared" si="0" ref="B5:B29">IF(A5&gt;0.5,"a"," ")</f>
        <v> </v>
      </c>
      <c r="C5" s="111">
        <f>'Imienny wykaz'!C6</f>
        <v>0</v>
      </c>
      <c r="D5" s="111">
        <f>'Imienny wykaz'!D6</f>
        <v>0</v>
      </c>
      <c r="E5" s="54">
        <f>'Imienny wykaz'!E6</f>
        <v>0</v>
      </c>
      <c r="F5" s="54">
        <f>'Imienny wykaz'!G6</f>
        <v>0</v>
      </c>
      <c r="G5" s="54">
        <f>'Imienny wykaz'!L6</f>
        <v>0</v>
      </c>
      <c r="H5" s="54">
        <f>'Imienny wykaz'!M6</f>
        <v>0</v>
      </c>
      <c r="I5" s="112">
        <f>'Imienny wykaz'!J6</f>
        <v>0</v>
      </c>
      <c r="J5" s="54">
        <f>'Imienny wykaz'!K6</f>
        <v>0</v>
      </c>
      <c r="K5" s="54">
        <f>SUM(I5:J5)</f>
        <v>0</v>
      </c>
      <c r="L5" s="34"/>
    </row>
    <row r="6" spans="1:12" s="41" customFormat="1" ht="26.25" customHeight="1">
      <c r="A6" s="185"/>
      <c r="B6" s="188"/>
      <c r="C6" s="111"/>
      <c r="D6" s="111"/>
      <c r="E6" s="54"/>
      <c r="F6" s="54"/>
      <c r="G6" s="54"/>
      <c r="H6" s="54">
        <f>'Imienny wykaz'!M7</f>
        <v>0</v>
      </c>
      <c r="I6" s="112">
        <f>'Imienny wykaz'!J7</f>
        <v>0</v>
      </c>
      <c r="J6" s="54">
        <f>'Imienny wykaz'!K7</f>
        <v>0</v>
      </c>
      <c r="K6" s="54">
        <f aca="true" t="shared" si="1" ref="K6:K28">SUM(I6:J6)</f>
        <v>0</v>
      </c>
      <c r="L6" s="34"/>
    </row>
    <row r="7" spans="1:12" s="41" customFormat="1" ht="26.25" customHeight="1">
      <c r="A7" s="185">
        <f>'Imienny wykaz'!B8</f>
        <v>0</v>
      </c>
      <c r="B7" s="188" t="str">
        <f t="shared" si="0"/>
        <v> </v>
      </c>
      <c r="C7" s="111">
        <f>'Imienny wykaz'!C8</f>
        <v>0</v>
      </c>
      <c r="D7" s="111">
        <f>'Imienny wykaz'!D8</f>
        <v>0</v>
      </c>
      <c r="E7" s="54">
        <f>'Imienny wykaz'!E8</f>
        <v>0</v>
      </c>
      <c r="F7" s="54">
        <f>'Imienny wykaz'!G8</f>
        <v>0</v>
      </c>
      <c r="G7" s="54">
        <f>'Imienny wykaz'!L8</f>
        <v>0</v>
      </c>
      <c r="H7" s="54">
        <f>'Imienny wykaz'!M8</f>
        <v>0</v>
      </c>
      <c r="I7" s="112">
        <f>'Imienny wykaz'!J8</f>
        <v>0</v>
      </c>
      <c r="J7" s="54">
        <f>'Imienny wykaz'!K8</f>
        <v>0</v>
      </c>
      <c r="K7" s="54">
        <f t="shared" si="1"/>
        <v>0</v>
      </c>
      <c r="L7" s="34"/>
    </row>
    <row r="8" spans="1:12" s="41" customFormat="1" ht="26.25" customHeight="1">
      <c r="A8" s="185">
        <f>'Imienny wykaz'!B9</f>
        <v>0</v>
      </c>
      <c r="B8" s="188" t="str">
        <f t="shared" si="0"/>
        <v> </v>
      </c>
      <c r="C8" s="111">
        <f>'Imienny wykaz'!C9</f>
        <v>0</v>
      </c>
      <c r="D8" s="111">
        <f>'Imienny wykaz'!D9</f>
        <v>0</v>
      </c>
      <c r="E8" s="54">
        <f>'Imienny wykaz'!E9</f>
        <v>0</v>
      </c>
      <c r="F8" s="54">
        <f>'Imienny wykaz'!G9</f>
        <v>0</v>
      </c>
      <c r="G8" s="54">
        <f>'Imienny wykaz'!L9</f>
        <v>0</v>
      </c>
      <c r="H8" s="54">
        <f>'Imienny wykaz'!M9</f>
        <v>0</v>
      </c>
      <c r="I8" s="112">
        <f>'Imienny wykaz'!J9</f>
        <v>0</v>
      </c>
      <c r="J8" s="54">
        <f>'Imienny wykaz'!K9</f>
        <v>0</v>
      </c>
      <c r="K8" s="54">
        <f t="shared" si="1"/>
        <v>0</v>
      </c>
      <c r="L8" s="34"/>
    </row>
    <row r="9" spans="1:12" s="41" customFormat="1" ht="26.25" customHeight="1">
      <c r="A9" s="185">
        <f>'Imienny wykaz'!B10</f>
        <v>0</v>
      </c>
      <c r="B9" s="188" t="str">
        <f t="shared" si="0"/>
        <v> </v>
      </c>
      <c r="C9" s="111">
        <f>'Imienny wykaz'!C10</f>
        <v>0</v>
      </c>
      <c r="D9" s="111">
        <f>'Imienny wykaz'!D10</f>
        <v>0</v>
      </c>
      <c r="E9" s="54">
        <f>'Imienny wykaz'!E10</f>
        <v>0</v>
      </c>
      <c r="F9" s="54">
        <f>'Imienny wykaz'!G10</f>
        <v>0</v>
      </c>
      <c r="G9" s="54">
        <f>'Imienny wykaz'!L10</f>
        <v>0</v>
      </c>
      <c r="H9" s="54">
        <f>'Imienny wykaz'!M10</f>
        <v>0</v>
      </c>
      <c r="I9" s="112">
        <f>'Imienny wykaz'!J10</f>
        <v>0</v>
      </c>
      <c r="J9" s="54">
        <f>'Imienny wykaz'!K10</f>
        <v>0</v>
      </c>
      <c r="K9" s="54">
        <f t="shared" si="1"/>
        <v>0</v>
      </c>
      <c r="L9" s="34"/>
    </row>
    <row r="10" spans="1:11" ht="26.25" customHeight="1">
      <c r="A10" s="185">
        <f>'Imienny wykaz'!B11</f>
        <v>0</v>
      </c>
      <c r="B10" s="188" t="str">
        <f t="shared" si="0"/>
        <v> </v>
      </c>
      <c r="C10" s="111">
        <f>'Imienny wykaz'!C11</f>
        <v>0</v>
      </c>
      <c r="D10" s="111">
        <f>'Imienny wykaz'!D11</f>
        <v>0</v>
      </c>
      <c r="E10" s="54">
        <f>'Imienny wykaz'!E11</f>
        <v>0</v>
      </c>
      <c r="F10" s="54">
        <f>'Imienny wykaz'!G11</f>
        <v>0</v>
      </c>
      <c r="G10" s="54">
        <f>'Imienny wykaz'!L11</f>
        <v>0</v>
      </c>
      <c r="H10" s="54">
        <f>'Imienny wykaz'!M11</f>
        <v>0</v>
      </c>
      <c r="I10" s="112">
        <f>'Imienny wykaz'!J11</f>
        <v>0</v>
      </c>
      <c r="J10" s="54">
        <f>'Imienny wykaz'!K11</f>
        <v>0</v>
      </c>
      <c r="K10" s="54">
        <f t="shared" si="1"/>
        <v>0</v>
      </c>
    </row>
    <row r="11" spans="1:11" ht="26.25" customHeight="1">
      <c r="A11" s="185">
        <f>'Imienny wykaz'!B12</f>
        <v>0</v>
      </c>
      <c r="B11" s="188" t="str">
        <f t="shared" si="0"/>
        <v> </v>
      </c>
      <c r="C11" s="111">
        <f>'Imienny wykaz'!C12</f>
        <v>0</v>
      </c>
      <c r="D11" s="111">
        <f>'Imienny wykaz'!D12</f>
        <v>0</v>
      </c>
      <c r="E11" s="54">
        <f>'Imienny wykaz'!E12</f>
        <v>0</v>
      </c>
      <c r="F11" s="54">
        <f>'Imienny wykaz'!G12</f>
        <v>0</v>
      </c>
      <c r="G11" s="54">
        <f>'Imienny wykaz'!L12</f>
        <v>0</v>
      </c>
      <c r="H11" s="54">
        <f>'Imienny wykaz'!M12</f>
        <v>0</v>
      </c>
      <c r="I11" s="112">
        <f>'Imienny wykaz'!J12</f>
        <v>0</v>
      </c>
      <c r="J11" s="54">
        <f>'Imienny wykaz'!K12</f>
        <v>0</v>
      </c>
      <c r="K11" s="54">
        <f t="shared" si="1"/>
        <v>0</v>
      </c>
    </row>
    <row r="12" spans="1:11" ht="26.25" customHeight="1">
      <c r="A12" s="185">
        <f>'Imienny wykaz'!B13</f>
        <v>0</v>
      </c>
      <c r="B12" s="188" t="str">
        <f t="shared" si="0"/>
        <v> </v>
      </c>
      <c r="C12" s="111">
        <f>'Imienny wykaz'!C13</f>
        <v>0</v>
      </c>
      <c r="D12" s="111">
        <f>'Imienny wykaz'!D13</f>
        <v>0</v>
      </c>
      <c r="E12" s="54">
        <f>'Imienny wykaz'!E13</f>
        <v>0</v>
      </c>
      <c r="F12" s="54">
        <f>'Imienny wykaz'!G13</f>
        <v>0</v>
      </c>
      <c r="G12" s="54">
        <f>'Imienny wykaz'!L13</f>
        <v>0</v>
      </c>
      <c r="H12" s="54">
        <f>'Imienny wykaz'!M13</f>
        <v>0</v>
      </c>
      <c r="I12" s="112">
        <f>'Imienny wykaz'!J13</f>
        <v>0</v>
      </c>
      <c r="J12" s="54">
        <f>'Imienny wykaz'!K13</f>
        <v>0</v>
      </c>
      <c r="K12" s="54">
        <f t="shared" si="1"/>
        <v>0</v>
      </c>
    </row>
    <row r="13" spans="1:11" ht="26.25" customHeight="1">
      <c r="A13" s="185">
        <f>'Imienny wykaz'!B14</f>
        <v>0</v>
      </c>
      <c r="B13" s="188" t="str">
        <f t="shared" si="0"/>
        <v> </v>
      </c>
      <c r="C13" s="111">
        <f>'Imienny wykaz'!C14</f>
        <v>0</v>
      </c>
      <c r="D13" s="111">
        <f>'Imienny wykaz'!D14</f>
        <v>0</v>
      </c>
      <c r="E13" s="54">
        <f>'Imienny wykaz'!E14</f>
        <v>0</v>
      </c>
      <c r="F13" s="54">
        <f>'Imienny wykaz'!G14</f>
        <v>0</v>
      </c>
      <c r="G13" s="54">
        <f>'Imienny wykaz'!L14</f>
        <v>0</v>
      </c>
      <c r="H13" s="54">
        <f>'Imienny wykaz'!M14</f>
        <v>0</v>
      </c>
      <c r="I13" s="112">
        <f>'Imienny wykaz'!J14</f>
        <v>0</v>
      </c>
      <c r="J13" s="54">
        <f>'Imienny wykaz'!K14</f>
        <v>0</v>
      </c>
      <c r="K13" s="54">
        <f t="shared" si="1"/>
        <v>0</v>
      </c>
    </row>
    <row r="14" spans="1:11" ht="26.25" customHeight="1">
      <c r="A14" s="185">
        <f>'Imienny wykaz'!B15</f>
        <v>0</v>
      </c>
      <c r="B14" s="188" t="str">
        <f t="shared" si="0"/>
        <v> </v>
      </c>
      <c r="C14" s="111">
        <f>'Imienny wykaz'!C15</f>
        <v>0</v>
      </c>
      <c r="D14" s="111">
        <f>'Imienny wykaz'!D15</f>
        <v>0</v>
      </c>
      <c r="E14" s="54">
        <f>'Imienny wykaz'!E15</f>
        <v>0</v>
      </c>
      <c r="F14" s="54">
        <f>'Imienny wykaz'!G15</f>
        <v>0</v>
      </c>
      <c r="G14" s="54">
        <f>'Imienny wykaz'!L15</f>
        <v>0</v>
      </c>
      <c r="H14" s="54">
        <f>'Imienny wykaz'!M15</f>
        <v>0</v>
      </c>
      <c r="I14" s="112">
        <f>'Imienny wykaz'!J15</f>
        <v>0</v>
      </c>
      <c r="J14" s="54">
        <f>'Imienny wykaz'!K15</f>
        <v>0</v>
      </c>
      <c r="K14" s="54">
        <f t="shared" si="1"/>
        <v>0</v>
      </c>
    </row>
    <row r="15" spans="1:11" ht="26.25" customHeight="1">
      <c r="A15" s="185">
        <f>'Imienny wykaz'!B16</f>
        <v>0</v>
      </c>
      <c r="B15" s="188" t="str">
        <f t="shared" si="0"/>
        <v> </v>
      </c>
      <c r="C15" s="111">
        <f>'Imienny wykaz'!C16</f>
        <v>0</v>
      </c>
      <c r="D15" s="111">
        <f>'Imienny wykaz'!D16</f>
        <v>0</v>
      </c>
      <c r="E15" s="54">
        <f>'Imienny wykaz'!E16</f>
        <v>0</v>
      </c>
      <c r="F15" s="54">
        <f>'Imienny wykaz'!G16</f>
        <v>0</v>
      </c>
      <c r="G15" s="54">
        <f>'Imienny wykaz'!L16</f>
        <v>0</v>
      </c>
      <c r="H15" s="54">
        <f>'Imienny wykaz'!M16</f>
        <v>0</v>
      </c>
      <c r="I15" s="112">
        <f>'Imienny wykaz'!J16</f>
        <v>0</v>
      </c>
      <c r="J15" s="54">
        <f>'Imienny wykaz'!K16</f>
        <v>0</v>
      </c>
      <c r="K15" s="54">
        <f t="shared" si="1"/>
        <v>0</v>
      </c>
    </row>
    <row r="16" spans="1:11" ht="26.25" customHeight="1">
      <c r="A16" s="185">
        <f>'Imienny wykaz'!B17</f>
        <v>0</v>
      </c>
      <c r="B16" s="188" t="str">
        <f t="shared" si="0"/>
        <v> </v>
      </c>
      <c r="C16" s="111">
        <f>'Imienny wykaz'!C17</f>
        <v>0</v>
      </c>
      <c r="D16" s="111">
        <f>'Imienny wykaz'!D17</f>
        <v>0</v>
      </c>
      <c r="E16" s="54">
        <f>'Imienny wykaz'!E17</f>
        <v>0</v>
      </c>
      <c r="F16" s="54">
        <f>'Imienny wykaz'!G17</f>
        <v>0</v>
      </c>
      <c r="G16" s="54">
        <f>'Imienny wykaz'!L17</f>
        <v>0</v>
      </c>
      <c r="H16" s="54">
        <f>'Imienny wykaz'!M17</f>
        <v>0</v>
      </c>
      <c r="I16" s="112">
        <f>'Imienny wykaz'!J17</f>
        <v>0</v>
      </c>
      <c r="J16" s="54">
        <f>'Imienny wykaz'!K17</f>
        <v>0</v>
      </c>
      <c r="K16" s="54">
        <f t="shared" si="1"/>
        <v>0</v>
      </c>
    </row>
    <row r="17" spans="1:11" ht="26.25" customHeight="1">
      <c r="A17" s="185">
        <f>'Imienny wykaz'!B18</f>
        <v>0</v>
      </c>
      <c r="B17" s="188" t="str">
        <f t="shared" si="0"/>
        <v> </v>
      </c>
      <c r="C17" s="111">
        <f>'Imienny wykaz'!C18</f>
        <v>0</v>
      </c>
      <c r="D17" s="111">
        <f>'Imienny wykaz'!D18</f>
        <v>0</v>
      </c>
      <c r="E17" s="54">
        <f>'Imienny wykaz'!E18</f>
        <v>0</v>
      </c>
      <c r="F17" s="54">
        <f>'Imienny wykaz'!G18</f>
        <v>0</v>
      </c>
      <c r="G17" s="54">
        <f>'Imienny wykaz'!L18</f>
        <v>0</v>
      </c>
      <c r="H17" s="54">
        <f>'Imienny wykaz'!M18</f>
        <v>0</v>
      </c>
      <c r="I17" s="112">
        <f>'Imienny wykaz'!J18</f>
        <v>0</v>
      </c>
      <c r="J17" s="54">
        <f>'Imienny wykaz'!K18</f>
        <v>0</v>
      </c>
      <c r="K17" s="54">
        <f t="shared" si="1"/>
        <v>0</v>
      </c>
    </row>
    <row r="18" spans="1:11" ht="26.25" customHeight="1">
      <c r="A18" s="185">
        <f>'Imienny wykaz'!B19</f>
        <v>0</v>
      </c>
      <c r="B18" s="188" t="str">
        <f t="shared" si="0"/>
        <v> </v>
      </c>
      <c r="C18" s="111">
        <f>'Imienny wykaz'!C19</f>
        <v>0</v>
      </c>
      <c r="D18" s="111">
        <f>'Imienny wykaz'!D19</f>
        <v>0</v>
      </c>
      <c r="E18" s="54">
        <f>'Imienny wykaz'!E19</f>
        <v>0</v>
      </c>
      <c r="F18" s="54">
        <f>'Imienny wykaz'!G19</f>
        <v>0</v>
      </c>
      <c r="G18" s="54">
        <f>'Imienny wykaz'!L19</f>
        <v>0</v>
      </c>
      <c r="H18" s="54">
        <f>'Imienny wykaz'!M19</f>
        <v>0</v>
      </c>
      <c r="I18" s="112">
        <f>'Imienny wykaz'!J19</f>
        <v>0</v>
      </c>
      <c r="J18" s="54">
        <f>'Imienny wykaz'!K19</f>
        <v>0</v>
      </c>
      <c r="K18" s="54">
        <f t="shared" si="1"/>
        <v>0</v>
      </c>
    </row>
    <row r="19" spans="1:11" ht="26.25" customHeight="1">
      <c r="A19" s="185">
        <f>'Imienny wykaz'!B20</f>
        <v>0</v>
      </c>
      <c r="B19" s="188" t="str">
        <f t="shared" si="0"/>
        <v> </v>
      </c>
      <c r="C19" s="111">
        <f>'Imienny wykaz'!C20</f>
        <v>0</v>
      </c>
      <c r="D19" s="111">
        <f>'Imienny wykaz'!D20</f>
        <v>0</v>
      </c>
      <c r="E19" s="54">
        <f>'Imienny wykaz'!E20</f>
        <v>0</v>
      </c>
      <c r="F19" s="54">
        <f>'Imienny wykaz'!G20</f>
        <v>0</v>
      </c>
      <c r="G19" s="54">
        <f>'Imienny wykaz'!L20</f>
        <v>0</v>
      </c>
      <c r="H19" s="54">
        <f>'Imienny wykaz'!M20</f>
        <v>0</v>
      </c>
      <c r="I19" s="112">
        <f>'Imienny wykaz'!J20</f>
        <v>0</v>
      </c>
      <c r="J19" s="54">
        <f>'Imienny wykaz'!K20</f>
        <v>0</v>
      </c>
      <c r="K19" s="54">
        <f t="shared" si="1"/>
        <v>0</v>
      </c>
    </row>
    <row r="20" spans="1:11" ht="26.25" customHeight="1">
      <c r="A20" s="185">
        <f>'Imienny wykaz'!B21</f>
        <v>0</v>
      </c>
      <c r="B20" s="188" t="str">
        <f t="shared" si="0"/>
        <v> </v>
      </c>
      <c r="C20" s="111">
        <f>'Imienny wykaz'!C21</f>
        <v>0</v>
      </c>
      <c r="D20" s="111">
        <f>'Imienny wykaz'!D21</f>
        <v>0</v>
      </c>
      <c r="E20" s="54">
        <f>'Imienny wykaz'!E21</f>
        <v>0</v>
      </c>
      <c r="F20" s="54">
        <f>'Imienny wykaz'!G21</f>
        <v>0</v>
      </c>
      <c r="G20" s="54">
        <f>'Imienny wykaz'!L21</f>
        <v>0</v>
      </c>
      <c r="H20" s="54">
        <f>'Imienny wykaz'!M21</f>
        <v>0</v>
      </c>
      <c r="I20" s="112">
        <f>'Imienny wykaz'!J21</f>
        <v>0</v>
      </c>
      <c r="J20" s="54">
        <f>'Imienny wykaz'!K21</f>
        <v>0</v>
      </c>
      <c r="K20" s="54">
        <f t="shared" si="1"/>
        <v>0</v>
      </c>
    </row>
    <row r="21" spans="1:11" ht="26.25" customHeight="1">
      <c r="A21" s="185">
        <f>'Imienny wykaz'!B22</f>
        <v>0</v>
      </c>
      <c r="B21" s="188" t="str">
        <f t="shared" si="0"/>
        <v> </v>
      </c>
      <c r="C21" s="111">
        <f>'Imienny wykaz'!C22</f>
        <v>0</v>
      </c>
      <c r="D21" s="111">
        <f>'Imienny wykaz'!D22</f>
        <v>0</v>
      </c>
      <c r="E21" s="54">
        <f>'Imienny wykaz'!E22</f>
        <v>0</v>
      </c>
      <c r="F21" s="54">
        <f>'Imienny wykaz'!G22</f>
        <v>0</v>
      </c>
      <c r="G21" s="54">
        <f>'Imienny wykaz'!L22</f>
        <v>0</v>
      </c>
      <c r="H21" s="54">
        <f>'Imienny wykaz'!M22</f>
        <v>0</v>
      </c>
      <c r="I21" s="112">
        <f>'Imienny wykaz'!J22</f>
        <v>0</v>
      </c>
      <c r="J21" s="54">
        <f>'Imienny wykaz'!K22</f>
        <v>0</v>
      </c>
      <c r="K21" s="54">
        <f t="shared" si="1"/>
        <v>0</v>
      </c>
    </row>
    <row r="22" spans="1:11" ht="26.25" customHeight="1">
      <c r="A22" s="185">
        <f>'Imienny wykaz'!B23</f>
        <v>0</v>
      </c>
      <c r="B22" s="188" t="str">
        <f t="shared" si="0"/>
        <v> </v>
      </c>
      <c r="C22" s="111">
        <f>'Imienny wykaz'!C23</f>
        <v>0</v>
      </c>
      <c r="D22" s="111">
        <f>'Imienny wykaz'!D23</f>
        <v>0</v>
      </c>
      <c r="E22" s="54">
        <f>'Imienny wykaz'!E23</f>
        <v>0</v>
      </c>
      <c r="F22" s="54">
        <f>'Imienny wykaz'!G23</f>
        <v>0</v>
      </c>
      <c r="G22" s="54">
        <f>'Imienny wykaz'!L23</f>
        <v>0</v>
      </c>
      <c r="H22" s="54">
        <f>'Imienny wykaz'!M23</f>
        <v>0</v>
      </c>
      <c r="I22" s="112">
        <f>'Imienny wykaz'!J23</f>
        <v>0</v>
      </c>
      <c r="J22" s="54">
        <f>'Imienny wykaz'!K23</f>
        <v>0</v>
      </c>
      <c r="K22" s="54">
        <f t="shared" si="1"/>
        <v>0</v>
      </c>
    </row>
    <row r="23" spans="1:11" ht="26.25" customHeight="1">
      <c r="A23" s="185">
        <f>'Imienny wykaz'!B24</f>
        <v>0</v>
      </c>
      <c r="B23" s="188" t="str">
        <f t="shared" si="0"/>
        <v> </v>
      </c>
      <c r="C23" s="111">
        <f>'Imienny wykaz'!C24</f>
        <v>0</v>
      </c>
      <c r="D23" s="111">
        <f>'Imienny wykaz'!D24</f>
        <v>0</v>
      </c>
      <c r="E23" s="54">
        <f>'Imienny wykaz'!E24</f>
        <v>0</v>
      </c>
      <c r="F23" s="54">
        <f>'Imienny wykaz'!G24</f>
        <v>0</v>
      </c>
      <c r="G23" s="54">
        <f>'Imienny wykaz'!L24</f>
        <v>0</v>
      </c>
      <c r="H23" s="54">
        <f>'Imienny wykaz'!M24</f>
        <v>0</v>
      </c>
      <c r="I23" s="112">
        <f>'Imienny wykaz'!J24</f>
        <v>0</v>
      </c>
      <c r="J23" s="54">
        <f>'Imienny wykaz'!K24</f>
        <v>0</v>
      </c>
      <c r="K23" s="54">
        <f t="shared" si="1"/>
        <v>0</v>
      </c>
    </row>
    <row r="24" spans="1:11" ht="26.25" customHeight="1">
      <c r="A24" s="185">
        <f>'Imienny wykaz'!B25</f>
        <v>0</v>
      </c>
      <c r="B24" s="188" t="str">
        <f t="shared" si="0"/>
        <v> </v>
      </c>
      <c r="C24" s="111">
        <f>'Imienny wykaz'!C25</f>
        <v>0</v>
      </c>
      <c r="D24" s="111">
        <f>'Imienny wykaz'!D25</f>
        <v>0</v>
      </c>
      <c r="E24" s="54">
        <f>'Imienny wykaz'!E25</f>
        <v>0</v>
      </c>
      <c r="F24" s="54">
        <f>'Imienny wykaz'!G25</f>
        <v>0</v>
      </c>
      <c r="G24" s="54">
        <f>'Imienny wykaz'!L25</f>
        <v>0</v>
      </c>
      <c r="H24" s="54">
        <f>'Imienny wykaz'!M25</f>
        <v>0</v>
      </c>
      <c r="I24" s="112">
        <f>'Imienny wykaz'!J25</f>
        <v>0</v>
      </c>
      <c r="J24" s="54">
        <f>'Imienny wykaz'!K25</f>
        <v>0</v>
      </c>
      <c r="K24" s="54">
        <f t="shared" si="1"/>
        <v>0</v>
      </c>
    </row>
    <row r="25" spans="1:11" ht="26.25" customHeight="1">
      <c r="A25" s="185">
        <f>'Imienny wykaz'!B26</f>
        <v>0</v>
      </c>
      <c r="B25" s="188" t="str">
        <f t="shared" si="0"/>
        <v> </v>
      </c>
      <c r="C25" s="111">
        <f>'Imienny wykaz'!C26</f>
        <v>0</v>
      </c>
      <c r="D25" s="111">
        <f>'Imienny wykaz'!D26</f>
        <v>0</v>
      </c>
      <c r="E25" s="54">
        <f>'Imienny wykaz'!E26</f>
        <v>0</v>
      </c>
      <c r="F25" s="54">
        <f>'Imienny wykaz'!G26</f>
        <v>0</v>
      </c>
      <c r="G25" s="54">
        <f>'Imienny wykaz'!L26</f>
        <v>0</v>
      </c>
      <c r="H25" s="54">
        <f>'Imienny wykaz'!M26</f>
        <v>0</v>
      </c>
      <c r="I25" s="112">
        <f>'Imienny wykaz'!J26</f>
        <v>0</v>
      </c>
      <c r="J25" s="54">
        <f>'Imienny wykaz'!K26</f>
        <v>0</v>
      </c>
      <c r="K25" s="54">
        <f t="shared" si="1"/>
        <v>0</v>
      </c>
    </row>
    <row r="26" spans="1:11" ht="26.25" customHeight="1">
      <c r="A26" s="185">
        <f>'Imienny wykaz'!B27</f>
        <v>0</v>
      </c>
      <c r="B26" s="188" t="str">
        <f t="shared" si="0"/>
        <v> </v>
      </c>
      <c r="C26" s="111">
        <f>'Imienny wykaz'!C27</f>
        <v>0</v>
      </c>
      <c r="D26" s="111">
        <f>'Imienny wykaz'!D27</f>
        <v>0</v>
      </c>
      <c r="E26" s="54">
        <f>'Imienny wykaz'!E27</f>
        <v>0</v>
      </c>
      <c r="F26" s="54">
        <f>'Imienny wykaz'!G27</f>
        <v>0</v>
      </c>
      <c r="G26" s="54">
        <f>'Imienny wykaz'!L27</f>
        <v>0</v>
      </c>
      <c r="H26" s="54">
        <f>'Imienny wykaz'!M27</f>
        <v>0</v>
      </c>
      <c r="I26" s="112">
        <f>'Imienny wykaz'!J27</f>
        <v>0</v>
      </c>
      <c r="J26" s="54">
        <f>'Imienny wykaz'!K27</f>
        <v>0</v>
      </c>
      <c r="K26" s="54">
        <f t="shared" si="1"/>
        <v>0</v>
      </c>
    </row>
    <row r="27" spans="1:11" ht="26.25" customHeight="1">
      <c r="A27" s="185">
        <f>'Imienny wykaz'!B28</f>
        <v>0</v>
      </c>
      <c r="B27" s="188" t="str">
        <f t="shared" si="0"/>
        <v> </v>
      </c>
      <c r="C27" s="111">
        <f>'Imienny wykaz'!C28</f>
        <v>0</v>
      </c>
      <c r="D27" s="111">
        <f>'Imienny wykaz'!D28</f>
        <v>0</v>
      </c>
      <c r="E27" s="54">
        <f>'Imienny wykaz'!E28</f>
        <v>0</v>
      </c>
      <c r="F27" s="54">
        <f>'Imienny wykaz'!G28</f>
        <v>0</v>
      </c>
      <c r="G27" s="54">
        <f>'Imienny wykaz'!L28</f>
        <v>0</v>
      </c>
      <c r="H27" s="54">
        <f>'Imienny wykaz'!M28</f>
        <v>0</v>
      </c>
      <c r="I27" s="112">
        <f>'Imienny wykaz'!J28</f>
        <v>0</v>
      </c>
      <c r="J27" s="54">
        <f>'Imienny wykaz'!K28</f>
        <v>0</v>
      </c>
      <c r="K27" s="54">
        <f t="shared" si="1"/>
        <v>0</v>
      </c>
    </row>
    <row r="28" spans="1:11" ht="26.25" customHeight="1">
      <c r="A28" s="185">
        <f>'Imienny wykaz'!B29</f>
        <v>0</v>
      </c>
      <c r="B28" s="188" t="str">
        <f t="shared" si="0"/>
        <v> </v>
      </c>
      <c r="C28" s="111">
        <f>'Imienny wykaz'!C29</f>
        <v>0</v>
      </c>
      <c r="D28" s="111">
        <f>'Imienny wykaz'!D29</f>
        <v>0</v>
      </c>
      <c r="E28" s="54">
        <f>'Imienny wykaz'!E29</f>
        <v>0</v>
      </c>
      <c r="F28" s="54">
        <f>'Imienny wykaz'!G29</f>
        <v>0</v>
      </c>
      <c r="G28" s="54">
        <f>'Imienny wykaz'!L29</f>
        <v>0</v>
      </c>
      <c r="H28" s="54">
        <f>'Imienny wykaz'!M29</f>
        <v>0</v>
      </c>
      <c r="I28" s="112">
        <f>'Imienny wykaz'!J29</f>
        <v>0</v>
      </c>
      <c r="J28" s="54">
        <f>'Imienny wykaz'!K29</f>
        <v>0</v>
      </c>
      <c r="K28" s="54">
        <f t="shared" si="1"/>
        <v>0</v>
      </c>
    </row>
    <row r="29" spans="1:11" ht="26.25" customHeight="1">
      <c r="A29" s="186">
        <f>'Imienny wykaz'!B30</f>
        <v>0</v>
      </c>
      <c r="B29" s="192" t="str">
        <f t="shared" si="0"/>
        <v> </v>
      </c>
      <c r="C29" s="193">
        <f>'Imienny wykaz'!C30</f>
        <v>0</v>
      </c>
      <c r="D29" s="193">
        <f>'Imienny wykaz'!D30</f>
        <v>0</v>
      </c>
      <c r="E29" s="194">
        <f>'Imienny wykaz'!E30</f>
        <v>0</v>
      </c>
      <c r="F29" s="194">
        <f>'Imienny wykaz'!G30</f>
        <v>0</v>
      </c>
      <c r="G29" s="194">
        <f>'Imienny wykaz'!L30</f>
        <v>0</v>
      </c>
      <c r="H29" s="194">
        <f>'Imienny wykaz'!M30</f>
        <v>0</v>
      </c>
      <c r="I29" s="195">
        <f>'Imienny wykaz'!J30</f>
        <v>0</v>
      </c>
      <c r="J29" s="194">
        <f>'Imienny wykaz'!K30</f>
        <v>0</v>
      </c>
      <c r="K29" s="194">
        <f>SUM(I29:J29)</f>
        <v>0</v>
      </c>
    </row>
    <row r="30" ht="8.25" customHeight="1"/>
    <row r="31" spans="1:11" ht="12.75" customHeight="1" hidden="1">
      <c r="A31" s="68">
        <f>MAX(A4:A29)</f>
        <v>0</v>
      </c>
      <c r="B31" s="68"/>
      <c r="C31" s="113"/>
      <c r="D31" s="114"/>
      <c r="E31" s="115"/>
      <c r="F31" s="116"/>
      <c r="G31" s="116"/>
      <c r="H31" s="116"/>
      <c r="I31" s="116"/>
      <c r="J31" s="117"/>
      <c r="K31" s="66"/>
    </row>
    <row r="32" spans="1:10" ht="12.75" customHeight="1" hidden="1">
      <c r="A32" s="69"/>
      <c r="B32" s="69"/>
      <c r="C32" s="118"/>
      <c r="D32" s="113"/>
      <c r="E32" s="115"/>
      <c r="F32" s="116"/>
      <c r="G32" s="116"/>
      <c r="H32" s="116"/>
      <c r="I32" s="116"/>
      <c r="J32" s="117"/>
    </row>
    <row r="33" spans="1:10" ht="12.75" customHeight="1" hidden="1">
      <c r="A33" s="69"/>
      <c r="B33" s="69"/>
      <c r="C33" s="119"/>
      <c r="D33" s="113"/>
      <c r="E33" s="115"/>
      <c r="F33" s="116"/>
      <c r="G33" s="116"/>
      <c r="H33" s="116"/>
      <c r="I33" s="116"/>
      <c r="J33" s="117"/>
    </row>
    <row r="34" spans="1:10" ht="12.75" customHeight="1" hidden="1">
      <c r="A34" s="69"/>
      <c r="B34" s="69"/>
      <c r="C34" s="109"/>
      <c r="D34" s="109"/>
      <c r="E34" s="109"/>
      <c r="F34" s="109"/>
      <c r="G34" s="109"/>
      <c r="H34" s="109"/>
      <c r="I34" s="109"/>
      <c r="J34" s="109"/>
    </row>
    <row r="35" spans="1:10" ht="12.75" customHeight="1" hidden="1">
      <c r="A35" s="69"/>
      <c r="B35" s="69"/>
      <c r="C35" s="109"/>
      <c r="D35" s="109"/>
      <c r="E35" s="109"/>
      <c r="F35" s="109"/>
      <c r="G35" s="109"/>
      <c r="H35" s="109"/>
      <c r="I35" s="109"/>
      <c r="J35" s="109"/>
    </row>
    <row r="36" spans="1:10" ht="12.75" customHeight="1" hidden="1">
      <c r="A36" s="69"/>
      <c r="B36" s="69"/>
      <c r="C36" s="119"/>
      <c r="D36" s="113"/>
      <c r="E36" s="115"/>
      <c r="F36" s="116"/>
      <c r="G36" s="116"/>
      <c r="H36" s="116"/>
      <c r="I36" s="116"/>
      <c r="J36" s="117"/>
    </row>
    <row r="37" spans="1:10" ht="12.75" customHeight="1" hidden="1">
      <c r="A37" s="69"/>
      <c r="B37" s="69"/>
      <c r="C37" s="109"/>
      <c r="D37" s="109"/>
      <c r="E37" s="109"/>
      <c r="F37" s="109"/>
      <c r="G37" s="109"/>
      <c r="H37" s="109"/>
      <c r="I37" s="109"/>
      <c r="J37" s="109"/>
    </row>
    <row r="38" spans="1:10" ht="12.75" customHeight="1" hidden="1">
      <c r="A38" s="69"/>
      <c r="B38" s="69"/>
      <c r="C38" s="109"/>
      <c r="D38" s="109"/>
      <c r="E38" s="109"/>
      <c r="F38" s="109"/>
      <c r="G38" s="109"/>
      <c r="H38" s="109"/>
      <c r="I38" s="109"/>
      <c r="J38" s="109"/>
    </row>
    <row r="39" spans="1:10" ht="12.75" customHeight="1" hidden="1">
      <c r="A39" s="69"/>
      <c r="B39" s="69"/>
      <c r="C39" s="120"/>
      <c r="D39" s="113"/>
      <c r="E39" s="115"/>
      <c r="F39" s="116"/>
      <c r="G39" s="116"/>
      <c r="H39" s="116"/>
      <c r="I39" s="116"/>
      <c r="J39" s="117"/>
    </row>
    <row r="40" spans="1:10" ht="12.75" customHeight="1" hidden="1">
      <c r="A40" s="69"/>
      <c r="B40" s="69"/>
      <c r="C40" s="120"/>
      <c r="D40" s="113"/>
      <c r="E40" s="115"/>
      <c r="F40" s="116"/>
      <c r="G40" s="116"/>
      <c r="H40" s="116"/>
      <c r="I40" s="116"/>
      <c r="J40" s="117"/>
    </row>
    <row r="41" spans="1:10" ht="12.75" customHeight="1" hidden="1">
      <c r="A41" s="69"/>
      <c r="B41" s="69"/>
      <c r="C41" s="113"/>
      <c r="D41" s="113"/>
      <c r="E41" s="113"/>
      <c r="F41" s="116"/>
      <c r="G41" s="116"/>
      <c r="H41" s="116"/>
      <c r="I41" s="116"/>
      <c r="J41" s="117"/>
    </row>
    <row r="42" spans="1:10" ht="12.75" customHeight="1" hidden="1">
      <c r="A42" s="69"/>
      <c r="B42" s="69"/>
      <c r="C42" s="113"/>
      <c r="D42" s="113"/>
      <c r="E42" s="113"/>
      <c r="F42" s="116"/>
      <c r="G42" s="116"/>
      <c r="H42" s="116"/>
      <c r="I42" s="116"/>
      <c r="J42" s="117"/>
    </row>
    <row r="43" spans="1:10" ht="12.75" customHeight="1" hidden="1">
      <c r="A43" s="69"/>
      <c r="B43" s="69"/>
      <c r="C43" s="121"/>
      <c r="D43" s="121"/>
      <c r="E43" s="121"/>
      <c r="F43" s="39"/>
      <c r="G43" s="39"/>
      <c r="H43" s="39"/>
      <c r="I43" s="39"/>
      <c r="J43" s="30"/>
    </row>
    <row r="44" spans="1:10" ht="12.75" customHeight="1" hidden="1">
      <c r="A44" s="69"/>
      <c r="B44" s="69"/>
      <c r="C44" s="37"/>
      <c r="D44" s="37"/>
      <c r="E44" s="37"/>
      <c r="F44" s="39"/>
      <c r="G44" s="39"/>
      <c r="H44" s="39"/>
      <c r="I44" s="122"/>
      <c r="J44" s="123"/>
    </row>
    <row r="45" spans="1:10" ht="12.75" customHeight="1" hidden="1">
      <c r="A45" s="69"/>
      <c r="B45" s="69"/>
      <c r="C45" s="37"/>
      <c r="D45" s="37"/>
      <c r="E45" s="37"/>
      <c r="F45" s="39"/>
      <c r="G45" s="39"/>
      <c r="H45" s="39"/>
      <c r="I45" s="122"/>
      <c r="J45" s="30"/>
    </row>
    <row r="46" spans="1:10" ht="12.75" customHeight="1" hidden="1">
      <c r="A46" s="69"/>
      <c r="B46" s="69"/>
      <c r="C46" s="37"/>
      <c r="D46" s="37"/>
      <c r="E46" s="37"/>
      <c r="F46" s="39"/>
      <c r="G46" s="39"/>
      <c r="H46" s="39"/>
      <c r="I46" s="122"/>
      <c r="J46" s="30"/>
    </row>
    <row r="47" spans="1:10" ht="12.75" customHeight="1" hidden="1">
      <c r="A47" s="69"/>
      <c r="B47" s="69"/>
      <c r="C47" s="37"/>
      <c r="D47" s="37"/>
      <c r="E47" s="37"/>
      <c r="F47" s="39"/>
      <c r="G47" s="39"/>
      <c r="H47" s="39"/>
      <c r="I47" s="122"/>
      <c r="J47" s="30"/>
    </row>
    <row r="48" spans="1:10" ht="12.75" customHeight="1" hidden="1">
      <c r="A48" s="69"/>
      <c r="B48" s="69"/>
      <c r="C48" s="124"/>
      <c r="D48" s="125"/>
      <c r="E48" s="126"/>
      <c r="F48" s="39"/>
      <c r="G48" s="39"/>
      <c r="H48" s="39"/>
      <c r="I48" s="39"/>
      <c r="J48" s="30"/>
    </row>
    <row r="49" spans="1:10" ht="12.75" customHeight="1" hidden="1">
      <c r="A49" s="69"/>
      <c r="B49" s="69"/>
      <c r="C49" s="37"/>
      <c r="D49" s="37"/>
      <c r="E49" s="38"/>
      <c r="F49" s="39"/>
      <c r="G49" s="39"/>
      <c r="H49" s="39"/>
      <c r="I49" s="39"/>
      <c r="J49" s="30"/>
    </row>
    <row r="50" spans="1:2" ht="12.75" customHeight="1" hidden="1">
      <c r="A50" s="68"/>
      <c r="B50" s="68"/>
    </row>
    <row r="51" spans="1:2" ht="12.75" customHeight="1" hidden="1">
      <c r="A51" s="68"/>
      <c r="B51" s="68"/>
    </row>
    <row r="52" spans="1:2" ht="12.75" customHeight="1" hidden="1">
      <c r="A52" s="68"/>
      <c r="B52" s="68"/>
    </row>
    <row r="53" spans="1:2" ht="12.75" customHeight="1" hidden="1">
      <c r="A53" s="68"/>
      <c r="B53" s="68"/>
    </row>
    <row r="54" spans="1:2" ht="12.75" customHeight="1" hidden="1">
      <c r="A54" s="68"/>
      <c r="B54" s="68"/>
    </row>
    <row r="55" spans="1:2" ht="12.75" customHeight="1" hidden="1">
      <c r="A55" s="68"/>
      <c r="B55" s="68"/>
    </row>
    <row r="56" spans="1:2" ht="12.75" customHeight="1" hidden="1">
      <c r="A56" s="68"/>
      <c r="B56" s="68"/>
    </row>
    <row r="57" spans="1:2" ht="12.75" customHeight="1" hidden="1">
      <c r="A57" s="68"/>
      <c r="B57" s="68"/>
    </row>
    <row r="58" spans="1:2" ht="12.75" customHeight="1" hidden="1">
      <c r="A58" s="68"/>
      <c r="B58" s="68"/>
    </row>
    <row r="59" spans="1:2" ht="12.75" customHeight="1" hidden="1">
      <c r="A59" s="68"/>
      <c r="B59" s="68"/>
    </row>
    <row r="60" spans="1:2" ht="12.75" customHeight="1" hidden="1">
      <c r="A60" s="68"/>
      <c r="B60" s="68"/>
    </row>
    <row r="61" spans="1:2" ht="12.75" customHeight="1" hidden="1">
      <c r="A61" s="68"/>
      <c r="B61" s="68"/>
    </row>
    <row r="62" spans="1:2" ht="12.75" customHeight="1" hidden="1">
      <c r="A62" s="68"/>
      <c r="B62" s="68"/>
    </row>
    <row r="63" spans="1:2" ht="12.75" customHeight="1" hidden="1">
      <c r="A63" s="68"/>
      <c r="B63" s="68"/>
    </row>
    <row r="64" spans="1:2" ht="12.75" customHeight="1" hidden="1">
      <c r="A64" s="68"/>
      <c r="B64" s="68"/>
    </row>
    <row r="65" spans="1:2" ht="12.75" customHeight="1" hidden="1">
      <c r="A65" s="68"/>
      <c r="B65" s="68"/>
    </row>
    <row r="66" spans="1:2" ht="12.75" customHeight="1" hidden="1">
      <c r="A66" s="68"/>
      <c r="B66" s="68"/>
    </row>
    <row r="67" spans="1:2" ht="12.75" customHeight="1" hidden="1">
      <c r="A67" s="68"/>
      <c r="B67" s="68"/>
    </row>
    <row r="68" spans="1:2" ht="12.75" customHeight="1" hidden="1">
      <c r="A68" s="68"/>
      <c r="B68" s="68"/>
    </row>
    <row r="69" spans="1:2" ht="12.75" customHeight="1" hidden="1">
      <c r="A69" s="68"/>
      <c r="B69" s="68"/>
    </row>
    <row r="70" spans="1:2" ht="12.75" customHeight="1" hidden="1">
      <c r="A70" s="68"/>
      <c r="B70" s="68"/>
    </row>
    <row r="71" spans="1:2" ht="12.75" customHeight="1" hidden="1">
      <c r="A71" s="68"/>
      <c r="B71" s="68"/>
    </row>
    <row r="72" spans="1:2" ht="12.75" customHeight="1" hidden="1">
      <c r="A72" s="68"/>
      <c r="B72" s="68"/>
    </row>
    <row r="73" spans="1:2" ht="12.75" customHeight="1" hidden="1">
      <c r="A73" s="68"/>
      <c r="B73" s="68"/>
    </row>
    <row r="74" spans="1:2" ht="12.75" customHeight="1" hidden="1">
      <c r="A74" s="68"/>
      <c r="B74" s="68"/>
    </row>
    <row r="75" spans="1:2" ht="12.75" customHeight="1" hidden="1">
      <c r="A75" s="68"/>
      <c r="B75" s="68"/>
    </row>
    <row r="76" spans="1:2" ht="12.75" customHeight="1" hidden="1">
      <c r="A76" s="68"/>
      <c r="B76" s="68"/>
    </row>
    <row r="77" spans="1:2" ht="12.75" customHeight="1" hidden="1">
      <c r="A77" s="68"/>
      <c r="B77" s="68"/>
    </row>
    <row r="78" spans="1:2" ht="12.75" customHeight="1" hidden="1">
      <c r="A78" s="68"/>
      <c r="B78" s="68"/>
    </row>
    <row r="79" spans="1:2" ht="12.75" customHeight="1" hidden="1">
      <c r="A79" s="68"/>
      <c r="B79" s="68"/>
    </row>
    <row r="80" spans="1:2" ht="12.75" customHeight="1" hidden="1">
      <c r="A80" s="68"/>
      <c r="B80" s="68"/>
    </row>
    <row r="81" spans="1:2" ht="12.75" customHeight="1" hidden="1">
      <c r="A81" s="68"/>
      <c r="B81" s="68"/>
    </row>
    <row r="82" spans="1:2" ht="12.75" customHeight="1" hidden="1">
      <c r="A82" s="68"/>
      <c r="B82" s="68"/>
    </row>
    <row r="83" spans="1:2" ht="12.75" customHeight="1" hidden="1">
      <c r="A83" s="68"/>
      <c r="B83" s="68"/>
    </row>
    <row r="84" spans="1:2" ht="12.75" customHeight="1" hidden="1">
      <c r="A84" s="68"/>
      <c r="B84" s="68"/>
    </row>
    <row r="85" spans="1:2" ht="12.75" customHeight="1" hidden="1">
      <c r="A85" s="68"/>
      <c r="B85" s="68"/>
    </row>
    <row r="86" spans="1:2" ht="12.75" customHeight="1" hidden="1">
      <c r="A86" s="68"/>
      <c r="B86" s="68"/>
    </row>
    <row r="87" spans="1:2" ht="12.75" customHeight="1" hidden="1">
      <c r="A87" s="68"/>
      <c r="B87" s="68"/>
    </row>
    <row r="88" spans="1:2" ht="12.75" customHeight="1" hidden="1">
      <c r="A88" s="68"/>
      <c r="B88" s="68"/>
    </row>
    <row r="89" spans="1:2" ht="12.75" customHeight="1" hidden="1">
      <c r="A89" s="68"/>
      <c r="B89" s="68"/>
    </row>
    <row r="90" spans="1:2" ht="12.75" customHeight="1" hidden="1">
      <c r="A90" s="68"/>
      <c r="B90" s="68"/>
    </row>
    <row r="91" spans="1:2" ht="12.75" customHeight="1" hidden="1">
      <c r="A91" s="68"/>
      <c r="B91" s="68"/>
    </row>
    <row r="92" spans="1:2" ht="12.75" customHeight="1" hidden="1">
      <c r="A92" s="68"/>
      <c r="B92" s="68"/>
    </row>
    <row r="93" spans="1:2" ht="12.75" customHeight="1" hidden="1">
      <c r="A93" s="68"/>
      <c r="B93" s="68"/>
    </row>
    <row r="94" spans="1:2" ht="12.75" customHeight="1" hidden="1">
      <c r="A94" s="68"/>
      <c r="B94" s="68"/>
    </row>
    <row r="95" spans="1:2" ht="12.75" customHeight="1" hidden="1">
      <c r="A95" s="68"/>
      <c r="B95" s="68"/>
    </row>
    <row r="96" spans="1:2" ht="12.75" customHeight="1" hidden="1">
      <c r="A96" s="68"/>
      <c r="B96" s="68"/>
    </row>
    <row r="97" spans="1:2" ht="12.75" customHeight="1" hidden="1">
      <c r="A97" s="68"/>
      <c r="B97" s="68"/>
    </row>
    <row r="98" spans="1:2" ht="12.75" customHeight="1" hidden="1">
      <c r="A98" s="68"/>
      <c r="B98" s="68"/>
    </row>
    <row r="99" spans="1:2" ht="12.75" customHeight="1" hidden="1">
      <c r="A99" s="68"/>
      <c r="B99" s="68"/>
    </row>
    <row r="100" spans="1:2" ht="12.75" customHeight="1" hidden="1">
      <c r="A100" s="68"/>
      <c r="B100" s="68"/>
    </row>
    <row r="101" spans="1:2" ht="12.75" customHeight="1" hidden="1">
      <c r="A101" s="68"/>
      <c r="B101" s="68"/>
    </row>
    <row r="102" spans="1:2" ht="12.75" customHeight="1" hidden="1">
      <c r="A102" s="68"/>
      <c r="B102" s="68"/>
    </row>
    <row r="103" spans="1:2" ht="12.75" customHeight="1" hidden="1">
      <c r="A103" s="68"/>
      <c r="B103" s="68"/>
    </row>
    <row r="104" spans="1:2" ht="12.75" customHeight="1" hidden="1">
      <c r="A104" s="68"/>
      <c r="B104" s="68"/>
    </row>
    <row r="105" spans="1:2" ht="12.75" customHeight="1" hidden="1">
      <c r="A105" s="68"/>
      <c r="B105" s="68"/>
    </row>
    <row r="106" spans="1:2" ht="12.75" customHeight="1" hidden="1">
      <c r="A106" s="68"/>
      <c r="B106" s="68"/>
    </row>
    <row r="107" spans="1:2" ht="12.75" customHeight="1" hidden="1">
      <c r="A107" s="68"/>
      <c r="B107" s="68"/>
    </row>
    <row r="108" spans="1:2" ht="12.75" customHeight="1" hidden="1">
      <c r="A108" s="68"/>
      <c r="B108" s="68"/>
    </row>
    <row r="109" spans="1:2" ht="12.75" customHeight="1" hidden="1">
      <c r="A109" s="68"/>
      <c r="B109" s="68"/>
    </row>
    <row r="110" spans="1:2" ht="12.75" customHeight="1" hidden="1">
      <c r="A110" s="68"/>
      <c r="B110" s="68"/>
    </row>
    <row r="111" spans="1:2" ht="12.75" customHeight="1" hidden="1">
      <c r="A111" s="68"/>
      <c r="B111" s="68"/>
    </row>
    <row r="112" spans="1:2" ht="12.75" customHeight="1" hidden="1">
      <c r="A112" s="68"/>
      <c r="B112" s="68"/>
    </row>
    <row r="113" spans="1:2" ht="12.75" customHeight="1" hidden="1">
      <c r="A113" s="68"/>
      <c r="B113" s="68"/>
    </row>
    <row r="114" spans="1:2" ht="12.75" customHeight="1" hidden="1">
      <c r="A114" s="68"/>
      <c r="B114" s="68"/>
    </row>
    <row r="115" spans="1:2" ht="12.75" customHeight="1" hidden="1">
      <c r="A115" s="68"/>
      <c r="B115" s="68"/>
    </row>
    <row r="116" spans="1:2" ht="12.75" customHeight="1" hidden="1">
      <c r="A116" s="68"/>
      <c r="B116" s="68"/>
    </row>
    <row r="117" spans="1:2" ht="12.75" customHeight="1" hidden="1">
      <c r="A117" s="68"/>
      <c r="B117" s="68"/>
    </row>
    <row r="118" spans="1:2" ht="12.75" customHeight="1" hidden="1">
      <c r="A118" s="68"/>
      <c r="B118" s="68"/>
    </row>
    <row r="119" spans="1:2" ht="12.75" customHeight="1" hidden="1">
      <c r="A119" s="68"/>
      <c r="B119" s="68"/>
    </row>
    <row r="120" spans="1:2" ht="12.75" customHeight="1" hidden="1">
      <c r="A120" s="68"/>
      <c r="B120" s="68"/>
    </row>
    <row r="121" spans="1:2" ht="12.75" customHeight="1" hidden="1">
      <c r="A121" s="68"/>
      <c r="B121" s="68"/>
    </row>
    <row r="122" spans="1:2" ht="12.75" customHeight="1" hidden="1">
      <c r="A122" s="68"/>
      <c r="B122" s="68"/>
    </row>
    <row r="123" spans="1:2" ht="12.75" customHeight="1" hidden="1">
      <c r="A123" s="68"/>
      <c r="B123" s="68"/>
    </row>
    <row r="124" spans="1:2" ht="12.75" customHeight="1" hidden="1">
      <c r="A124" s="68"/>
      <c r="B124" s="68"/>
    </row>
    <row r="125" spans="1:2" ht="12.75" customHeight="1" hidden="1">
      <c r="A125" s="68"/>
      <c r="B125" s="68"/>
    </row>
    <row r="126" spans="1:2" ht="12.75" customHeight="1" hidden="1">
      <c r="A126" s="68"/>
      <c r="B126" s="68"/>
    </row>
    <row r="127" spans="1:2" ht="12.75" customHeight="1" hidden="1">
      <c r="A127" s="68"/>
      <c r="B127" s="68"/>
    </row>
    <row r="128" spans="1:2" ht="12.75" customHeight="1" hidden="1">
      <c r="A128" s="68"/>
      <c r="B128" s="68"/>
    </row>
    <row r="129" spans="1:2" ht="12.75" customHeight="1" hidden="1">
      <c r="A129" s="68"/>
      <c r="B129" s="68"/>
    </row>
    <row r="130" spans="1:2" ht="12.75" customHeight="1" hidden="1">
      <c r="A130" s="68"/>
      <c r="B130" s="68"/>
    </row>
    <row r="131" spans="1:2" ht="12.75" customHeight="1" hidden="1">
      <c r="A131" s="68"/>
      <c r="B131" s="68"/>
    </row>
    <row r="132" spans="1:2" ht="12.75" customHeight="1" hidden="1">
      <c r="A132" s="68"/>
      <c r="B132" s="68"/>
    </row>
    <row r="133" spans="1:2" ht="12.75" customHeight="1" hidden="1">
      <c r="A133" s="68"/>
      <c r="B133" s="68"/>
    </row>
    <row r="134" spans="1:2" ht="12.75" customHeight="1" hidden="1">
      <c r="A134" s="68"/>
      <c r="B134" s="68"/>
    </row>
    <row r="135" spans="1:2" ht="12.75" customHeight="1" hidden="1">
      <c r="A135" s="68"/>
      <c r="B135" s="68"/>
    </row>
    <row r="136" spans="1:2" ht="12.75" customHeight="1" hidden="1">
      <c r="A136" s="68"/>
      <c r="B136" s="68"/>
    </row>
    <row r="137" spans="1:2" ht="12.75" customHeight="1" hidden="1">
      <c r="A137" s="68"/>
      <c r="B137" s="68"/>
    </row>
    <row r="138" spans="1:2" ht="12.75" customHeight="1" hidden="1">
      <c r="A138" s="68"/>
      <c r="B138" s="68"/>
    </row>
    <row r="139" spans="1:2" ht="12.75" customHeight="1" hidden="1">
      <c r="A139" s="68"/>
      <c r="B139" s="68"/>
    </row>
    <row r="140" spans="1:2" ht="12.75" customHeight="1" hidden="1">
      <c r="A140" s="68"/>
      <c r="B140" s="68"/>
    </row>
    <row r="141" spans="1:2" ht="12.75" customHeight="1" hidden="1">
      <c r="A141" s="68"/>
      <c r="B141" s="68"/>
    </row>
    <row r="142" spans="1:2" ht="12.75" customHeight="1" hidden="1">
      <c r="A142" s="68"/>
      <c r="B142" s="68"/>
    </row>
    <row r="143" spans="1:2" ht="12.75" customHeight="1" hidden="1">
      <c r="A143" s="68"/>
      <c r="B143" s="68"/>
    </row>
    <row r="144" spans="1:2" ht="12.75" customHeight="1" hidden="1">
      <c r="A144" s="68"/>
      <c r="B144" s="68"/>
    </row>
    <row r="145" spans="1:2" ht="12.75" customHeight="1" hidden="1">
      <c r="A145" s="68"/>
      <c r="B145" s="68"/>
    </row>
    <row r="146" spans="1:2" ht="12.75" customHeight="1" hidden="1">
      <c r="A146" s="68"/>
      <c r="B146" s="68"/>
    </row>
    <row r="147" spans="1:2" ht="12.75" customHeight="1" hidden="1">
      <c r="A147" s="68"/>
      <c r="B147" s="68"/>
    </row>
    <row r="148" spans="1:2" ht="12.75" customHeight="1" hidden="1">
      <c r="A148" s="68"/>
      <c r="B148" s="68"/>
    </row>
    <row r="149" spans="1:2" ht="12.75" customHeight="1" hidden="1">
      <c r="A149" s="68"/>
      <c r="B149" s="68"/>
    </row>
    <row r="150" spans="1:2" ht="12.75" customHeight="1" hidden="1">
      <c r="A150" s="68"/>
      <c r="B150" s="68"/>
    </row>
    <row r="151" spans="1:2" ht="12.75" customHeight="1" hidden="1">
      <c r="A151" s="68"/>
      <c r="B151" s="68"/>
    </row>
    <row r="152" spans="1:2" ht="12.75" customHeight="1" hidden="1">
      <c r="A152" s="68"/>
      <c r="B152" s="68"/>
    </row>
    <row r="153" spans="1:2" ht="12.75" customHeight="1" hidden="1">
      <c r="A153" s="68"/>
      <c r="B153" s="68"/>
    </row>
    <row r="154" spans="1:2" ht="12.75" customHeight="1" hidden="1">
      <c r="A154" s="68"/>
      <c r="B154" s="68"/>
    </row>
    <row r="155" spans="1:2" ht="12.75" customHeight="1" hidden="1">
      <c r="A155" s="68"/>
      <c r="B155" s="68"/>
    </row>
    <row r="156" spans="1:2" ht="12.75" customHeight="1" hidden="1">
      <c r="A156" s="68"/>
      <c r="B156" s="68"/>
    </row>
    <row r="157" spans="1:2" ht="12.75" customHeight="1" hidden="1">
      <c r="A157" s="68"/>
      <c r="B157" s="68"/>
    </row>
    <row r="158" spans="1:2" ht="12.75" customHeight="1" hidden="1">
      <c r="A158" s="68"/>
      <c r="B158" s="68"/>
    </row>
    <row r="159" spans="1:2" ht="12.75" customHeight="1" hidden="1">
      <c r="A159" s="68"/>
      <c r="B159" s="68"/>
    </row>
  </sheetData>
  <sheetProtection password="C4B9" sheet="1" selectLockedCells="1" selectUnlockedCells="1"/>
  <mergeCells count="2">
    <mergeCell ref="A2:B2"/>
    <mergeCell ref="A3:B3"/>
  </mergeCells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600" verticalDpi="600" orientation="portrait" paperSize="9" scale="83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>
    <tabColor indexed="14"/>
  </sheetPr>
  <dimension ref="A1:L49"/>
  <sheetViews>
    <sheetView showZeros="0" zoomScale="80" zoomScaleNormal="80" zoomScalePageLayoutView="0" workbookViewId="0" topLeftCell="A1">
      <selection activeCell="E18" sqref="E18"/>
    </sheetView>
  </sheetViews>
  <sheetFormatPr defaultColWidth="0" defaultRowHeight="12.75" customHeight="1" zeroHeight="1"/>
  <cols>
    <col min="1" max="1" width="4.421875" style="70" customWidth="1"/>
    <col min="2" max="2" width="2.140625" style="70" customWidth="1"/>
    <col min="3" max="3" width="20.7109375" style="90" customWidth="1"/>
    <col min="4" max="4" width="27.8515625" style="90" customWidth="1"/>
    <col min="5" max="5" width="11.28125" style="91" customWidth="1"/>
    <col min="6" max="8" width="14.28125" style="92" customWidth="1"/>
    <col min="9" max="9" width="14.140625" style="62" customWidth="1"/>
    <col min="10" max="10" width="14.421875" style="64" customWidth="1"/>
    <col min="11" max="11" width="17.140625" style="6" customWidth="1"/>
    <col min="12" max="12" width="2.00390625" style="5" customWidth="1"/>
    <col min="13" max="16384" width="0" style="28" hidden="1" customWidth="1"/>
  </cols>
  <sheetData>
    <row r="1" spans="1:12" s="41" customFormat="1" ht="30.75" customHeight="1">
      <c r="A1" s="35"/>
      <c r="B1" s="35"/>
      <c r="C1" s="36" t="s">
        <v>27</v>
      </c>
      <c r="D1" s="37"/>
      <c r="E1" s="38"/>
      <c r="F1" s="39"/>
      <c r="G1" s="39"/>
      <c r="H1" s="39"/>
      <c r="I1" s="39"/>
      <c r="J1" s="30"/>
      <c r="K1" s="34"/>
      <c r="L1" s="34"/>
    </row>
    <row r="2" spans="1:12" s="48" customFormat="1" ht="162" customHeight="1">
      <c r="A2" s="230" t="s">
        <v>28</v>
      </c>
      <c r="B2" s="231"/>
      <c r="C2" s="43" t="str">
        <f>'Imienny wykaz'!C3</f>
        <v>Nazwisko imię</v>
      </c>
      <c r="D2" s="43" t="str">
        <f>'Imienny wykaz'!D3</f>
        <v>Adres gospodarstwa</v>
      </c>
      <c r="E2" s="43" t="s">
        <v>107</v>
      </c>
      <c r="F2" s="43" t="s">
        <v>108</v>
      </c>
      <c r="G2" s="43" t="s">
        <v>104</v>
      </c>
      <c r="H2" s="43" t="s">
        <v>110</v>
      </c>
      <c r="I2" s="43" t="s">
        <v>111</v>
      </c>
      <c r="J2" s="43" t="s">
        <v>114</v>
      </c>
      <c r="K2" s="43" t="s">
        <v>113</v>
      </c>
      <c r="L2" s="47"/>
    </row>
    <row r="3" spans="1:12" s="48" customFormat="1" ht="9" customHeight="1">
      <c r="A3" s="232">
        <v>1</v>
      </c>
      <c r="B3" s="233"/>
      <c r="C3" s="49">
        <v>2</v>
      </c>
      <c r="D3" s="49">
        <v>3</v>
      </c>
      <c r="E3" s="49">
        <v>4</v>
      </c>
      <c r="F3" s="49">
        <v>5</v>
      </c>
      <c r="G3" s="49">
        <v>6</v>
      </c>
      <c r="H3" s="49">
        <v>7</v>
      </c>
      <c r="I3" s="49">
        <v>8</v>
      </c>
      <c r="J3" s="49">
        <v>9</v>
      </c>
      <c r="K3" s="49">
        <v>10</v>
      </c>
      <c r="L3" s="47"/>
    </row>
    <row r="4" spans="1:12" ht="26.25" customHeight="1">
      <c r="A4" s="184">
        <f>'Imienny wykaz'!B31</f>
        <v>0</v>
      </c>
      <c r="B4" s="187" t="str">
        <f>IF(A4&gt;0.5,"a"," ")</f>
        <v> </v>
      </c>
      <c r="C4" s="111">
        <f>'Imienny wykaz'!C31</f>
        <v>0</v>
      </c>
      <c r="D4" s="111">
        <f>'Imienny wykaz'!D31</f>
        <v>0</v>
      </c>
      <c r="E4" s="54">
        <f>'Imienny wykaz'!E31</f>
        <v>0</v>
      </c>
      <c r="F4" s="54">
        <f>'Imienny wykaz'!G31</f>
        <v>0</v>
      </c>
      <c r="G4" s="54">
        <f>'Imienny wykaz'!L31</f>
        <v>0</v>
      </c>
      <c r="H4" s="54">
        <f>'Imienny wykaz'!M31</f>
        <v>0</v>
      </c>
      <c r="I4" s="112">
        <f>'Imienny wykaz'!J31</f>
        <v>0</v>
      </c>
      <c r="J4" s="112">
        <f>'Imienny wykaz'!K31</f>
        <v>0</v>
      </c>
      <c r="K4" s="54">
        <f>SUM(I4:J4)</f>
        <v>0</v>
      </c>
      <c r="L4" s="6"/>
    </row>
    <row r="5" spans="1:12" ht="26.25" customHeight="1">
      <c r="A5" s="185">
        <f>'Imienny wykaz'!B32</f>
        <v>0</v>
      </c>
      <c r="B5" s="188" t="str">
        <f aca="true" t="shared" si="0" ref="B5:B29">IF(A5&gt;0.5,"a"," ")</f>
        <v> </v>
      </c>
      <c r="C5" s="111">
        <f>'Imienny wykaz'!C32</f>
        <v>0</v>
      </c>
      <c r="D5" s="111">
        <f>'Imienny wykaz'!D32</f>
        <v>0</v>
      </c>
      <c r="E5" s="54">
        <f>'Imienny wykaz'!E32</f>
        <v>0</v>
      </c>
      <c r="F5" s="54">
        <f>'Imienny wykaz'!G32</f>
        <v>0</v>
      </c>
      <c r="G5" s="54">
        <f>'Imienny wykaz'!L32</f>
        <v>0</v>
      </c>
      <c r="H5" s="54">
        <f>'Imienny wykaz'!M32</f>
        <v>0</v>
      </c>
      <c r="I5" s="112">
        <f>'Imienny wykaz'!J32</f>
        <v>0</v>
      </c>
      <c r="J5" s="112">
        <f>'Imienny wykaz'!K32</f>
        <v>0</v>
      </c>
      <c r="K5" s="54">
        <f>SUM(I5:J5)</f>
        <v>0</v>
      </c>
      <c r="L5" s="6"/>
    </row>
    <row r="6" spans="1:12" ht="26.25" customHeight="1">
      <c r="A6" s="185">
        <f>'Imienny wykaz'!B33</f>
        <v>0</v>
      </c>
      <c r="B6" s="188" t="str">
        <f t="shared" si="0"/>
        <v> </v>
      </c>
      <c r="C6" s="111">
        <f>'Imienny wykaz'!C33</f>
        <v>0</v>
      </c>
      <c r="D6" s="111">
        <f>'Imienny wykaz'!D33</f>
        <v>0</v>
      </c>
      <c r="E6" s="54">
        <f>'Imienny wykaz'!E33</f>
        <v>0</v>
      </c>
      <c r="F6" s="54">
        <f>'Imienny wykaz'!G33</f>
        <v>0</v>
      </c>
      <c r="G6" s="54">
        <f>'Imienny wykaz'!L33</f>
        <v>0</v>
      </c>
      <c r="H6" s="54">
        <f>'Imienny wykaz'!M33</f>
        <v>0</v>
      </c>
      <c r="I6" s="112">
        <f>'Imienny wykaz'!J33</f>
        <v>0</v>
      </c>
      <c r="J6" s="112">
        <f>'Imienny wykaz'!K33</f>
        <v>0</v>
      </c>
      <c r="K6" s="54">
        <f aca="true" t="shared" si="1" ref="K6:K28">SUM(I6:J6)</f>
        <v>0</v>
      </c>
      <c r="L6" s="6"/>
    </row>
    <row r="7" spans="1:12" ht="26.25" customHeight="1">
      <c r="A7" s="185">
        <f>'Imienny wykaz'!B34</f>
        <v>0</v>
      </c>
      <c r="B7" s="188" t="str">
        <f t="shared" si="0"/>
        <v> </v>
      </c>
      <c r="C7" s="111">
        <f>'Imienny wykaz'!C34</f>
        <v>0</v>
      </c>
      <c r="D7" s="111">
        <f>'Imienny wykaz'!D34</f>
        <v>0</v>
      </c>
      <c r="E7" s="54">
        <f>'Imienny wykaz'!E34</f>
        <v>0</v>
      </c>
      <c r="F7" s="54">
        <f>'Imienny wykaz'!G34</f>
        <v>0</v>
      </c>
      <c r="G7" s="54">
        <f>'Imienny wykaz'!L34</f>
        <v>0</v>
      </c>
      <c r="H7" s="54">
        <f>'Imienny wykaz'!M34</f>
        <v>0</v>
      </c>
      <c r="I7" s="112">
        <f>'Imienny wykaz'!J34</f>
        <v>0</v>
      </c>
      <c r="J7" s="112">
        <f>'Imienny wykaz'!K34</f>
        <v>0</v>
      </c>
      <c r="K7" s="54">
        <f t="shared" si="1"/>
        <v>0</v>
      </c>
      <c r="L7" s="6"/>
    </row>
    <row r="8" spans="1:12" ht="26.25" customHeight="1">
      <c r="A8" s="185">
        <f>'Imienny wykaz'!B35</f>
        <v>0</v>
      </c>
      <c r="B8" s="188" t="str">
        <f t="shared" si="0"/>
        <v> </v>
      </c>
      <c r="C8" s="111">
        <f>'Imienny wykaz'!C35</f>
        <v>0</v>
      </c>
      <c r="D8" s="111">
        <f>'Imienny wykaz'!D35</f>
        <v>0</v>
      </c>
      <c r="E8" s="54">
        <f>'Imienny wykaz'!E35</f>
        <v>0</v>
      </c>
      <c r="F8" s="54">
        <f>'Imienny wykaz'!G35</f>
        <v>0</v>
      </c>
      <c r="G8" s="54">
        <f>'Imienny wykaz'!L35</f>
        <v>0</v>
      </c>
      <c r="H8" s="54">
        <f>'Imienny wykaz'!M35</f>
        <v>0</v>
      </c>
      <c r="I8" s="112">
        <f>'Imienny wykaz'!J35</f>
        <v>0</v>
      </c>
      <c r="J8" s="112">
        <f>'Imienny wykaz'!K35</f>
        <v>0</v>
      </c>
      <c r="K8" s="54">
        <f t="shared" si="1"/>
        <v>0</v>
      </c>
      <c r="L8" s="6"/>
    </row>
    <row r="9" spans="1:12" ht="26.25" customHeight="1">
      <c r="A9" s="185">
        <f>'Imienny wykaz'!B36</f>
        <v>0</v>
      </c>
      <c r="B9" s="188" t="str">
        <f t="shared" si="0"/>
        <v> </v>
      </c>
      <c r="C9" s="111">
        <f>'Imienny wykaz'!C36</f>
        <v>0</v>
      </c>
      <c r="D9" s="111">
        <f>'Imienny wykaz'!D36</f>
        <v>0</v>
      </c>
      <c r="E9" s="54">
        <f>'Imienny wykaz'!E36</f>
        <v>0</v>
      </c>
      <c r="F9" s="54">
        <f>'Imienny wykaz'!G36</f>
        <v>0</v>
      </c>
      <c r="G9" s="54">
        <f>'Imienny wykaz'!L36</f>
        <v>0</v>
      </c>
      <c r="H9" s="54">
        <f>'Imienny wykaz'!M36</f>
        <v>0</v>
      </c>
      <c r="I9" s="112">
        <f>'Imienny wykaz'!J36</f>
        <v>0</v>
      </c>
      <c r="J9" s="112">
        <f>'Imienny wykaz'!K36</f>
        <v>0</v>
      </c>
      <c r="K9" s="54">
        <f t="shared" si="1"/>
        <v>0</v>
      </c>
      <c r="L9" s="6"/>
    </row>
    <row r="10" spans="1:12" ht="26.25" customHeight="1">
      <c r="A10" s="185">
        <f>'Imienny wykaz'!B37</f>
        <v>0</v>
      </c>
      <c r="B10" s="188" t="str">
        <f t="shared" si="0"/>
        <v> </v>
      </c>
      <c r="C10" s="111">
        <f>'Imienny wykaz'!C37</f>
        <v>0</v>
      </c>
      <c r="D10" s="111">
        <f>'Imienny wykaz'!D37</f>
        <v>0</v>
      </c>
      <c r="E10" s="54">
        <f>'Imienny wykaz'!E37</f>
        <v>0</v>
      </c>
      <c r="F10" s="54">
        <f>'Imienny wykaz'!G37</f>
        <v>0</v>
      </c>
      <c r="G10" s="54">
        <f>'Imienny wykaz'!L37</f>
        <v>0</v>
      </c>
      <c r="H10" s="54">
        <f>'Imienny wykaz'!M37</f>
        <v>0</v>
      </c>
      <c r="I10" s="112">
        <f>'Imienny wykaz'!J37</f>
        <v>0</v>
      </c>
      <c r="J10" s="112">
        <f>'Imienny wykaz'!K37</f>
        <v>0</v>
      </c>
      <c r="K10" s="54">
        <f t="shared" si="1"/>
        <v>0</v>
      </c>
      <c r="L10" s="6"/>
    </row>
    <row r="11" spans="1:12" ht="26.25" customHeight="1">
      <c r="A11" s="185">
        <f>'Imienny wykaz'!B38</f>
        <v>0</v>
      </c>
      <c r="B11" s="188" t="str">
        <f t="shared" si="0"/>
        <v> </v>
      </c>
      <c r="C11" s="111">
        <f>'Imienny wykaz'!C38</f>
        <v>0</v>
      </c>
      <c r="D11" s="111">
        <f>'Imienny wykaz'!D38</f>
        <v>0</v>
      </c>
      <c r="E11" s="54">
        <f>'Imienny wykaz'!E38</f>
        <v>0</v>
      </c>
      <c r="F11" s="54">
        <f>'Imienny wykaz'!G38</f>
        <v>0</v>
      </c>
      <c r="G11" s="54">
        <f>'Imienny wykaz'!L38</f>
        <v>0</v>
      </c>
      <c r="H11" s="54">
        <f>'Imienny wykaz'!M38</f>
        <v>0</v>
      </c>
      <c r="I11" s="112">
        <f>'Imienny wykaz'!J38</f>
        <v>0</v>
      </c>
      <c r="J11" s="112">
        <f>'Imienny wykaz'!K38</f>
        <v>0</v>
      </c>
      <c r="K11" s="54">
        <f t="shared" si="1"/>
        <v>0</v>
      </c>
      <c r="L11" s="6"/>
    </row>
    <row r="12" spans="1:12" ht="26.25" customHeight="1">
      <c r="A12" s="185">
        <f>'Imienny wykaz'!B39</f>
        <v>0</v>
      </c>
      <c r="B12" s="188" t="str">
        <f t="shared" si="0"/>
        <v> </v>
      </c>
      <c r="C12" s="111">
        <f>'Imienny wykaz'!C39</f>
        <v>0</v>
      </c>
      <c r="D12" s="111">
        <f>'Imienny wykaz'!D39</f>
        <v>0</v>
      </c>
      <c r="E12" s="54">
        <f>'Imienny wykaz'!E39</f>
        <v>0</v>
      </c>
      <c r="F12" s="54">
        <f>'Imienny wykaz'!G39</f>
        <v>0</v>
      </c>
      <c r="G12" s="54">
        <f>'Imienny wykaz'!L39</f>
        <v>0</v>
      </c>
      <c r="H12" s="54">
        <f>'Imienny wykaz'!M39</f>
        <v>0</v>
      </c>
      <c r="I12" s="112">
        <f>'Imienny wykaz'!J39</f>
        <v>0</v>
      </c>
      <c r="J12" s="112">
        <f>'Imienny wykaz'!K39</f>
        <v>0</v>
      </c>
      <c r="K12" s="54">
        <f t="shared" si="1"/>
        <v>0</v>
      </c>
      <c r="L12" s="6"/>
    </row>
    <row r="13" spans="1:12" ht="24.75" customHeight="1">
      <c r="A13" s="185">
        <f>'Imienny wykaz'!B40</f>
        <v>0</v>
      </c>
      <c r="B13" s="188" t="str">
        <f t="shared" si="0"/>
        <v> </v>
      </c>
      <c r="C13" s="111">
        <f>'Imienny wykaz'!C40</f>
        <v>0</v>
      </c>
      <c r="D13" s="111">
        <f>'Imienny wykaz'!D40</f>
        <v>0</v>
      </c>
      <c r="E13" s="54">
        <f>'Imienny wykaz'!E40</f>
        <v>0</v>
      </c>
      <c r="F13" s="54">
        <f>'Imienny wykaz'!G40</f>
        <v>0</v>
      </c>
      <c r="G13" s="54">
        <f>'Imienny wykaz'!L40</f>
        <v>0</v>
      </c>
      <c r="H13" s="54">
        <f>'Imienny wykaz'!M40</f>
        <v>0</v>
      </c>
      <c r="I13" s="112">
        <f>'Imienny wykaz'!J40</f>
        <v>0</v>
      </c>
      <c r="J13" s="112">
        <f>'Imienny wykaz'!K40</f>
        <v>0</v>
      </c>
      <c r="K13" s="54">
        <f t="shared" si="1"/>
        <v>0</v>
      </c>
      <c r="L13" s="6"/>
    </row>
    <row r="14" spans="1:12" ht="26.25" customHeight="1">
      <c r="A14" s="185">
        <f>'Imienny wykaz'!B41</f>
        <v>0</v>
      </c>
      <c r="B14" s="188" t="str">
        <f t="shared" si="0"/>
        <v> </v>
      </c>
      <c r="C14" s="111">
        <f>'Imienny wykaz'!C41</f>
        <v>0</v>
      </c>
      <c r="D14" s="111">
        <f>'Imienny wykaz'!D41</f>
        <v>0</v>
      </c>
      <c r="E14" s="54">
        <f>'Imienny wykaz'!E41</f>
        <v>0</v>
      </c>
      <c r="F14" s="54">
        <f>'Imienny wykaz'!G41</f>
        <v>0</v>
      </c>
      <c r="G14" s="54">
        <f>'Imienny wykaz'!L41</f>
        <v>0</v>
      </c>
      <c r="H14" s="54">
        <f>'Imienny wykaz'!M41</f>
        <v>0</v>
      </c>
      <c r="I14" s="112">
        <f>'Imienny wykaz'!J41</f>
        <v>0</v>
      </c>
      <c r="J14" s="112">
        <f>'Imienny wykaz'!K41</f>
        <v>0</v>
      </c>
      <c r="K14" s="54">
        <f t="shared" si="1"/>
        <v>0</v>
      </c>
      <c r="L14" s="6"/>
    </row>
    <row r="15" spans="1:12" ht="26.25" customHeight="1">
      <c r="A15" s="185">
        <f>'Imienny wykaz'!B42</f>
        <v>0</v>
      </c>
      <c r="B15" s="188" t="str">
        <f t="shared" si="0"/>
        <v> </v>
      </c>
      <c r="C15" s="111">
        <f>'Imienny wykaz'!C42</f>
        <v>0</v>
      </c>
      <c r="D15" s="111">
        <f>'Imienny wykaz'!D42</f>
        <v>0</v>
      </c>
      <c r="E15" s="54">
        <f>'Imienny wykaz'!E42</f>
        <v>0</v>
      </c>
      <c r="F15" s="54">
        <f>'Imienny wykaz'!G42</f>
        <v>0</v>
      </c>
      <c r="G15" s="54">
        <f>'Imienny wykaz'!L42</f>
        <v>0</v>
      </c>
      <c r="H15" s="54">
        <f>'Imienny wykaz'!M42</f>
        <v>0</v>
      </c>
      <c r="I15" s="112">
        <f>'Imienny wykaz'!J42</f>
        <v>0</v>
      </c>
      <c r="J15" s="112">
        <f>'Imienny wykaz'!K42</f>
        <v>0</v>
      </c>
      <c r="K15" s="54">
        <f t="shared" si="1"/>
        <v>0</v>
      </c>
      <c r="L15" s="6"/>
    </row>
    <row r="16" spans="1:12" ht="26.25" customHeight="1">
      <c r="A16" s="185">
        <f>'Imienny wykaz'!B43</f>
        <v>0</v>
      </c>
      <c r="B16" s="188" t="str">
        <f t="shared" si="0"/>
        <v> </v>
      </c>
      <c r="C16" s="111">
        <f>'Imienny wykaz'!C43</f>
        <v>0</v>
      </c>
      <c r="D16" s="111">
        <f>'Imienny wykaz'!D43</f>
        <v>0</v>
      </c>
      <c r="E16" s="54">
        <f>'Imienny wykaz'!E43</f>
        <v>0</v>
      </c>
      <c r="F16" s="54">
        <f>'Imienny wykaz'!G43</f>
        <v>0</v>
      </c>
      <c r="G16" s="54">
        <f>'Imienny wykaz'!L43</f>
        <v>0</v>
      </c>
      <c r="H16" s="54">
        <f>'Imienny wykaz'!M43</f>
        <v>0</v>
      </c>
      <c r="I16" s="112">
        <f>'Imienny wykaz'!J43</f>
        <v>0</v>
      </c>
      <c r="J16" s="112">
        <f>'Imienny wykaz'!K43</f>
        <v>0</v>
      </c>
      <c r="K16" s="54">
        <f t="shared" si="1"/>
        <v>0</v>
      </c>
      <c r="L16" s="6"/>
    </row>
    <row r="17" spans="1:12" ht="26.25" customHeight="1">
      <c r="A17" s="185">
        <f>'Imienny wykaz'!B44</f>
        <v>0</v>
      </c>
      <c r="B17" s="188" t="str">
        <f t="shared" si="0"/>
        <v> </v>
      </c>
      <c r="C17" s="111">
        <f>'Imienny wykaz'!C44</f>
        <v>0</v>
      </c>
      <c r="D17" s="111">
        <f>'Imienny wykaz'!D44</f>
        <v>0</v>
      </c>
      <c r="E17" s="54">
        <f>'Imienny wykaz'!E44</f>
        <v>0</v>
      </c>
      <c r="F17" s="54">
        <f>'Imienny wykaz'!G44</f>
        <v>0</v>
      </c>
      <c r="G17" s="54">
        <f>'Imienny wykaz'!L44</f>
        <v>0</v>
      </c>
      <c r="H17" s="54">
        <f>'Imienny wykaz'!M44</f>
        <v>0</v>
      </c>
      <c r="I17" s="112">
        <f>'Imienny wykaz'!J44</f>
        <v>0</v>
      </c>
      <c r="J17" s="112">
        <f>'Imienny wykaz'!K44</f>
        <v>0</v>
      </c>
      <c r="K17" s="54">
        <f t="shared" si="1"/>
        <v>0</v>
      </c>
      <c r="L17" s="6"/>
    </row>
    <row r="18" spans="1:12" ht="26.25" customHeight="1">
      <c r="A18" s="185">
        <f>'Imienny wykaz'!B45</f>
        <v>0</v>
      </c>
      <c r="B18" s="188" t="str">
        <f t="shared" si="0"/>
        <v> </v>
      </c>
      <c r="C18" s="111">
        <f>'Imienny wykaz'!C45</f>
        <v>0</v>
      </c>
      <c r="D18" s="111">
        <f>'Imienny wykaz'!D45</f>
        <v>0</v>
      </c>
      <c r="E18" s="54">
        <f>'Imienny wykaz'!E45</f>
        <v>0</v>
      </c>
      <c r="F18" s="54">
        <f>'Imienny wykaz'!G45</f>
        <v>0</v>
      </c>
      <c r="G18" s="54">
        <f>'Imienny wykaz'!L45</f>
        <v>0</v>
      </c>
      <c r="H18" s="54">
        <f>'Imienny wykaz'!M45</f>
        <v>0</v>
      </c>
      <c r="I18" s="112">
        <f>'Imienny wykaz'!J45</f>
        <v>0</v>
      </c>
      <c r="J18" s="112">
        <f>'Imienny wykaz'!K45</f>
        <v>0</v>
      </c>
      <c r="K18" s="54">
        <f t="shared" si="1"/>
        <v>0</v>
      </c>
      <c r="L18" s="6"/>
    </row>
    <row r="19" spans="1:12" ht="26.25" customHeight="1">
      <c r="A19" s="185">
        <f>'Imienny wykaz'!B46</f>
        <v>0</v>
      </c>
      <c r="B19" s="188" t="str">
        <f t="shared" si="0"/>
        <v> </v>
      </c>
      <c r="C19" s="111">
        <f>'Imienny wykaz'!C46</f>
        <v>0</v>
      </c>
      <c r="D19" s="111">
        <f>'Imienny wykaz'!D46</f>
        <v>0</v>
      </c>
      <c r="E19" s="54">
        <f>'Imienny wykaz'!E46</f>
        <v>0</v>
      </c>
      <c r="F19" s="54">
        <f>'Imienny wykaz'!G46</f>
        <v>0</v>
      </c>
      <c r="G19" s="54">
        <f>'Imienny wykaz'!L46</f>
        <v>0</v>
      </c>
      <c r="H19" s="54">
        <f>'Imienny wykaz'!M46</f>
        <v>0</v>
      </c>
      <c r="I19" s="112">
        <f>'Imienny wykaz'!J46</f>
        <v>0</v>
      </c>
      <c r="J19" s="112">
        <f>'Imienny wykaz'!K46</f>
        <v>0</v>
      </c>
      <c r="K19" s="54">
        <f t="shared" si="1"/>
        <v>0</v>
      </c>
      <c r="L19" s="6"/>
    </row>
    <row r="20" spans="1:12" ht="26.25" customHeight="1">
      <c r="A20" s="185">
        <f>'Imienny wykaz'!B47</f>
        <v>0</v>
      </c>
      <c r="B20" s="188" t="str">
        <f t="shared" si="0"/>
        <v> </v>
      </c>
      <c r="C20" s="111">
        <f>'Imienny wykaz'!C47</f>
        <v>0</v>
      </c>
      <c r="D20" s="111">
        <f>'Imienny wykaz'!D47</f>
        <v>0</v>
      </c>
      <c r="E20" s="54">
        <f>'Imienny wykaz'!E47</f>
        <v>0</v>
      </c>
      <c r="F20" s="54">
        <f>'Imienny wykaz'!G47</f>
        <v>0</v>
      </c>
      <c r="G20" s="54">
        <f>'Imienny wykaz'!L47</f>
        <v>0</v>
      </c>
      <c r="H20" s="54">
        <f>'Imienny wykaz'!M47</f>
        <v>0</v>
      </c>
      <c r="I20" s="112">
        <f>'Imienny wykaz'!J47</f>
        <v>0</v>
      </c>
      <c r="J20" s="112">
        <f>'Imienny wykaz'!K47</f>
        <v>0</v>
      </c>
      <c r="K20" s="54">
        <f t="shared" si="1"/>
        <v>0</v>
      </c>
      <c r="L20" s="6"/>
    </row>
    <row r="21" spans="1:12" ht="26.25" customHeight="1">
      <c r="A21" s="185">
        <f>'Imienny wykaz'!B48</f>
        <v>0</v>
      </c>
      <c r="B21" s="188" t="str">
        <f t="shared" si="0"/>
        <v> </v>
      </c>
      <c r="C21" s="111">
        <f>'Imienny wykaz'!C48</f>
        <v>0</v>
      </c>
      <c r="D21" s="111">
        <f>'Imienny wykaz'!D48</f>
        <v>0</v>
      </c>
      <c r="E21" s="54">
        <f>'Imienny wykaz'!E48</f>
        <v>0</v>
      </c>
      <c r="F21" s="54">
        <f>'Imienny wykaz'!G48</f>
        <v>0</v>
      </c>
      <c r="G21" s="54">
        <f>'Imienny wykaz'!L48</f>
        <v>0</v>
      </c>
      <c r="H21" s="54">
        <f>'Imienny wykaz'!M48</f>
        <v>0</v>
      </c>
      <c r="I21" s="112">
        <f>'Imienny wykaz'!J48</f>
        <v>0</v>
      </c>
      <c r="J21" s="112">
        <f>'Imienny wykaz'!K48</f>
        <v>0</v>
      </c>
      <c r="K21" s="54">
        <f t="shared" si="1"/>
        <v>0</v>
      </c>
      <c r="L21" s="6"/>
    </row>
    <row r="22" spans="1:12" ht="26.25" customHeight="1">
      <c r="A22" s="185">
        <f>'Imienny wykaz'!B49</f>
        <v>0</v>
      </c>
      <c r="B22" s="188" t="str">
        <f t="shared" si="0"/>
        <v> </v>
      </c>
      <c r="C22" s="111">
        <f>'Imienny wykaz'!C49</f>
        <v>0</v>
      </c>
      <c r="D22" s="111">
        <f>'Imienny wykaz'!D49</f>
        <v>0</v>
      </c>
      <c r="E22" s="54">
        <f>'Imienny wykaz'!E49</f>
        <v>0</v>
      </c>
      <c r="F22" s="54">
        <f>'Imienny wykaz'!G49</f>
        <v>0</v>
      </c>
      <c r="G22" s="54">
        <f>'Imienny wykaz'!L49</f>
        <v>0</v>
      </c>
      <c r="H22" s="54">
        <f>'Imienny wykaz'!M49</f>
        <v>0</v>
      </c>
      <c r="I22" s="112">
        <f>'Imienny wykaz'!J49</f>
        <v>0</v>
      </c>
      <c r="J22" s="112">
        <f>'Imienny wykaz'!K49</f>
        <v>0</v>
      </c>
      <c r="K22" s="54">
        <f t="shared" si="1"/>
        <v>0</v>
      </c>
      <c r="L22" s="6"/>
    </row>
    <row r="23" spans="1:12" ht="26.25" customHeight="1">
      <c r="A23" s="185">
        <f>'Imienny wykaz'!B50</f>
        <v>0</v>
      </c>
      <c r="B23" s="188" t="str">
        <f t="shared" si="0"/>
        <v> </v>
      </c>
      <c r="C23" s="111">
        <f>'Imienny wykaz'!C50</f>
        <v>0</v>
      </c>
      <c r="D23" s="111">
        <f>'Imienny wykaz'!D50</f>
        <v>0</v>
      </c>
      <c r="E23" s="54">
        <f>'Imienny wykaz'!E50</f>
        <v>0</v>
      </c>
      <c r="F23" s="54">
        <f>'Imienny wykaz'!G50</f>
        <v>0</v>
      </c>
      <c r="G23" s="54">
        <f>'Imienny wykaz'!L50</f>
        <v>0</v>
      </c>
      <c r="H23" s="54">
        <f>'Imienny wykaz'!M50</f>
        <v>0</v>
      </c>
      <c r="I23" s="112">
        <f>'Imienny wykaz'!J50</f>
        <v>0</v>
      </c>
      <c r="J23" s="112">
        <f>'Imienny wykaz'!K50</f>
        <v>0</v>
      </c>
      <c r="K23" s="54">
        <f t="shared" si="1"/>
        <v>0</v>
      </c>
      <c r="L23" s="6"/>
    </row>
    <row r="24" spans="1:12" ht="26.25" customHeight="1">
      <c r="A24" s="185">
        <f>'Imienny wykaz'!B51</f>
        <v>0</v>
      </c>
      <c r="B24" s="188" t="str">
        <f t="shared" si="0"/>
        <v> </v>
      </c>
      <c r="C24" s="111">
        <f>'Imienny wykaz'!C51</f>
        <v>0</v>
      </c>
      <c r="D24" s="111">
        <f>'Imienny wykaz'!D51</f>
        <v>0</v>
      </c>
      <c r="E24" s="54">
        <f>'Imienny wykaz'!E51</f>
        <v>0</v>
      </c>
      <c r="F24" s="54">
        <f>'Imienny wykaz'!G51</f>
        <v>0</v>
      </c>
      <c r="G24" s="54">
        <f>'Imienny wykaz'!L51</f>
        <v>0</v>
      </c>
      <c r="H24" s="54">
        <f>'Imienny wykaz'!M51</f>
        <v>0</v>
      </c>
      <c r="I24" s="112">
        <f>'Imienny wykaz'!J51</f>
        <v>0</v>
      </c>
      <c r="J24" s="112">
        <f>'Imienny wykaz'!K51</f>
        <v>0</v>
      </c>
      <c r="K24" s="54">
        <f t="shared" si="1"/>
        <v>0</v>
      </c>
      <c r="L24" s="6"/>
    </row>
    <row r="25" spans="1:12" ht="26.25" customHeight="1">
      <c r="A25" s="185">
        <f>'Imienny wykaz'!B52</f>
        <v>0</v>
      </c>
      <c r="B25" s="188" t="str">
        <f t="shared" si="0"/>
        <v> </v>
      </c>
      <c r="C25" s="111">
        <f>'Imienny wykaz'!C52</f>
        <v>0</v>
      </c>
      <c r="D25" s="111">
        <f>'Imienny wykaz'!D52</f>
        <v>0</v>
      </c>
      <c r="E25" s="54">
        <f>'Imienny wykaz'!E52</f>
        <v>0</v>
      </c>
      <c r="F25" s="54">
        <f>'Imienny wykaz'!G52</f>
        <v>0</v>
      </c>
      <c r="G25" s="54">
        <f>'Imienny wykaz'!L52</f>
        <v>0</v>
      </c>
      <c r="H25" s="54">
        <f>'Imienny wykaz'!M52</f>
        <v>0</v>
      </c>
      <c r="I25" s="112">
        <f>'Imienny wykaz'!J52</f>
        <v>0</v>
      </c>
      <c r="J25" s="112">
        <f>'Imienny wykaz'!K52</f>
        <v>0</v>
      </c>
      <c r="K25" s="54">
        <f t="shared" si="1"/>
        <v>0</v>
      </c>
      <c r="L25" s="6"/>
    </row>
    <row r="26" spans="1:12" ht="26.25" customHeight="1">
      <c r="A26" s="185">
        <f>'Imienny wykaz'!B53</f>
        <v>0</v>
      </c>
      <c r="B26" s="188" t="str">
        <f t="shared" si="0"/>
        <v> </v>
      </c>
      <c r="C26" s="111">
        <f>'Imienny wykaz'!C53</f>
        <v>0</v>
      </c>
      <c r="D26" s="111">
        <f>'Imienny wykaz'!D53</f>
        <v>0</v>
      </c>
      <c r="E26" s="54">
        <f>'Imienny wykaz'!E53</f>
        <v>0</v>
      </c>
      <c r="F26" s="54">
        <f>'Imienny wykaz'!G53</f>
        <v>0</v>
      </c>
      <c r="G26" s="54">
        <f>'Imienny wykaz'!L53</f>
        <v>0</v>
      </c>
      <c r="H26" s="54">
        <f>'Imienny wykaz'!M53</f>
        <v>0</v>
      </c>
      <c r="I26" s="112">
        <f>'Imienny wykaz'!J53</f>
        <v>0</v>
      </c>
      <c r="J26" s="112">
        <f>'Imienny wykaz'!K53</f>
        <v>0</v>
      </c>
      <c r="K26" s="54">
        <f t="shared" si="1"/>
        <v>0</v>
      </c>
      <c r="L26" s="6"/>
    </row>
    <row r="27" spans="1:12" ht="26.25" customHeight="1">
      <c r="A27" s="185">
        <f>'Imienny wykaz'!B54</f>
        <v>0</v>
      </c>
      <c r="B27" s="188" t="str">
        <f t="shared" si="0"/>
        <v> </v>
      </c>
      <c r="C27" s="111">
        <f>'Imienny wykaz'!C54</f>
        <v>0</v>
      </c>
      <c r="D27" s="111">
        <f>'Imienny wykaz'!D54</f>
        <v>0</v>
      </c>
      <c r="E27" s="54">
        <f>'Imienny wykaz'!E54</f>
        <v>0</v>
      </c>
      <c r="F27" s="54">
        <f>'Imienny wykaz'!G54</f>
        <v>0</v>
      </c>
      <c r="G27" s="54">
        <f>'Imienny wykaz'!L54</f>
        <v>0</v>
      </c>
      <c r="H27" s="54">
        <f>'Imienny wykaz'!M54</f>
        <v>0</v>
      </c>
      <c r="I27" s="112">
        <f>'Imienny wykaz'!J54</f>
        <v>0</v>
      </c>
      <c r="J27" s="112">
        <f>'Imienny wykaz'!K54</f>
        <v>0</v>
      </c>
      <c r="K27" s="54">
        <f t="shared" si="1"/>
        <v>0</v>
      </c>
      <c r="L27" s="6"/>
    </row>
    <row r="28" spans="1:12" ht="26.25" customHeight="1">
      <c r="A28" s="185">
        <f>'Imienny wykaz'!B55</f>
        <v>0</v>
      </c>
      <c r="B28" s="188" t="str">
        <f t="shared" si="0"/>
        <v> </v>
      </c>
      <c r="C28" s="111">
        <f>'Imienny wykaz'!C55</f>
        <v>0</v>
      </c>
      <c r="D28" s="111">
        <f>'Imienny wykaz'!D55</f>
        <v>0</v>
      </c>
      <c r="E28" s="54">
        <f>'Imienny wykaz'!E55</f>
        <v>0</v>
      </c>
      <c r="F28" s="54">
        <f>'Imienny wykaz'!G55</f>
        <v>0</v>
      </c>
      <c r="G28" s="54">
        <f>'Imienny wykaz'!L55</f>
        <v>0</v>
      </c>
      <c r="H28" s="54">
        <f>'Imienny wykaz'!M55</f>
        <v>0</v>
      </c>
      <c r="I28" s="112">
        <f>'Imienny wykaz'!J55</f>
        <v>0</v>
      </c>
      <c r="J28" s="112">
        <f>'Imienny wykaz'!K55</f>
        <v>0</v>
      </c>
      <c r="K28" s="54">
        <f t="shared" si="1"/>
        <v>0</v>
      </c>
      <c r="L28" s="6"/>
    </row>
    <row r="29" spans="1:12" ht="26.25" customHeight="1">
      <c r="A29" s="191">
        <f>'Imienny wykaz'!B56</f>
        <v>0</v>
      </c>
      <c r="B29" s="192" t="str">
        <f t="shared" si="0"/>
        <v> </v>
      </c>
      <c r="C29" s="193">
        <f>'Imienny wykaz'!C56</f>
        <v>0</v>
      </c>
      <c r="D29" s="193">
        <f>'Imienny wykaz'!D56</f>
        <v>0</v>
      </c>
      <c r="E29" s="194">
        <f>'Imienny wykaz'!E56</f>
        <v>0</v>
      </c>
      <c r="F29" s="194">
        <f>'Imienny wykaz'!G56</f>
        <v>0</v>
      </c>
      <c r="G29" s="194">
        <f>'Imienny wykaz'!L56</f>
        <v>0</v>
      </c>
      <c r="H29" s="194">
        <f>'Imienny wykaz'!M56</f>
        <v>0</v>
      </c>
      <c r="I29" s="195">
        <f>'Imienny wykaz'!J56</f>
        <v>0</v>
      </c>
      <c r="J29" s="195">
        <f>'Imienny wykaz'!K56</f>
        <v>0</v>
      </c>
      <c r="K29" s="194">
        <f>SUM(I29:J29)</f>
        <v>0</v>
      </c>
      <c r="L29" s="6"/>
    </row>
    <row r="30" spans="3:12" ht="7.5" customHeight="1">
      <c r="C30" s="70"/>
      <c r="D30" s="70"/>
      <c r="E30" s="70"/>
      <c r="F30" s="70"/>
      <c r="G30" s="70"/>
      <c r="H30" s="70"/>
      <c r="L30" s="70"/>
    </row>
    <row r="31" spans="9:11" ht="12.75" customHeight="1" hidden="1">
      <c r="I31" s="116"/>
      <c r="J31" s="117"/>
      <c r="K31" s="66"/>
    </row>
    <row r="32" spans="9:10" ht="12.75" customHeight="1" hidden="1">
      <c r="I32" s="116"/>
      <c r="J32" s="117"/>
    </row>
    <row r="33" spans="9:10" ht="12.75" customHeight="1" hidden="1">
      <c r="I33" s="116"/>
      <c r="J33" s="117"/>
    </row>
    <row r="34" spans="9:10" ht="12.75" customHeight="1" hidden="1">
      <c r="I34" s="109"/>
      <c r="J34" s="109"/>
    </row>
    <row r="35" spans="9:10" ht="12.75" customHeight="1" hidden="1">
      <c r="I35" s="109"/>
      <c r="J35" s="109"/>
    </row>
    <row r="36" spans="9:10" ht="12.75" customHeight="1" hidden="1">
      <c r="I36" s="116"/>
      <c r="J36" s="117"/>
    </row>
    <row r="37" spans="9:10" ht="12.75" customHeight="1" hidden="1">
      <c r="I37" s="109"/>
      <c r="J37" s="109"/>
    </row>
    <row r="38" spans="9:10" ht="12.75" customHeight="1" hidden="1">
      <c r="I38" s="109"/>
      <c r="J38" s="109"/>
    </row>
    <row r="39" spans="9:10" ht="12.75" customHeight="1" hidden="1">
      <c r="I39" s="116"/>
      <c r="J39" s="117"/>
    </row>
    <row r="40" spans="9:10" ht="12.75" customHeight="1" hidden="1">
      <c r="I40" s="116"/>
      <c r="J40" s="117"/>
    </row>
    <row r="41" spans="9:10" ht="12.75" customHeight="1" hidden="1">
      <c r="I41" s="116"/>
      <c r="J41" s="117"/>
    </row>
    <row r="42" spans="9:10" ht="12.75" customHeight="1" hidden="1">
      <c r="I42" s="116"/>
      <c r="J42" s="117"/>
    </row>
    <row r="43" spans="9:10" ht="12.75" customHeight="1" hidden="1">
      <c r="I43" s="39"/>
      <c r="J43" s="30"/>
    </row>
    <row r="44" spans="9:10" ht="12.75" customHeight="1" hidden="1">
      <c r="I44" s="122"/>
      <c r="J44" s="123"/>
    </row>
    <row r="45" spans="9:10" ht="12.75" customHeight="1" hidden="1">
      <c r="I45" s="122"/>
      <c r="J45" s="30"/>
    </row>
    <row r="46" spans="9:10" ht="12.75" customHeight="1" hidden="1">
      <c r="I46" s="122"/>
      <c r="J46" s="30"/>
    </row>
    <row r="47" spans="9:10" ht="12.75" customHeight="1" hidden="1">
      <c r="I47" s="122"/>
      <c r="J47" s="30"/>
    </row>
    <row r="48" spans="9:10" ht="12.75" customHeight="1" hidden="1">
      <c r="I48" s="39"/>
      <c r="J48" s="30"/>
    </row>
    <row r="49" spans="9:10" ht="12.75" customHeight="1" hidden="1">
      <c r="I49" s="39"/>
      <c r="J49" s="30"/>
    </row>
  </sheetData>
  <sheetProtection password="C4B9" sheet="1" selectLockedCells="1" selectUnlockedCells="1"/>
  <mergeCells count="2">
    <mergeCell ref="A2:B2"/>
    <mergeCell ref="A3:B3"/>
  </mergeCells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2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>
    <tabColor indexed="42"/>
  </sheetPr>
  <dimension ref="A1:L49"/>
  <sheetViews>
    <sheetView showZeros="0" zoomScale="80" zoomScaleNormal="80" zoomScalePageLayoutView="0" workbookViewId="0" topLeftCell="A1">
      <selection activeCell="G23" sqref="G23"/>
    </sheetView>
  </sheetViews>
  <sheetFormatPr defaultColWidth="0" defaultRowHeight="0" customHeight="1" zeroHeight="1"/>
  <cols>
    <col min="1" max="1" width="4.7109375" style="70" customWidth="1"/>
    <col min="2" max="2" width="2.140625" style="70" customWidth="1"/>
    <col min="3" max="3" width="20.7109375" style="90" customWidth="1"/>
    <col min="4" max="4" width="27.140625" style="90" customWidth="1"/>
    <col min="5" max="5" width="11.421875" style="91" customWidth="1"/>
    <col min="6" max="6" width="13.8515625" style="92" customWidth="1"/>
    <col min="7" max="7" width="14.8515625" style="92" customWidth="1"/>
    <col min="8" max="8" width="15.140625" style="92" customWidth="1"/>
    <col min="9" max="9" width="14.8515625" style="62" customWidth="1"/>
    <col min="10" max="10" width="14.421875" style="64" customWidth="1"/>
    <col min="11" max="11" width="17.28125" style="6" customWidth="1"/>
    <col min="12" max="12" width="1.421875" style="0" customWidth="1"/>
    <col min="13" max="16384" width="0" style="28" hidden="1" customWidth="1"/>
  </cols>
  <sheetData>
    <row r="1" spans="1:12" s="41" customFormat="1" ht="34.5" customHeight="1">
      <c r="A1" s="35"/>
      <c r="B1" s="35"/>
      <c r="C1" s="36" t="s">
        <v>27</v>
      </c>
      <c r="D1" s="37"/>
      <c r="E1" s="38"/>
      <c r="F1" s="39"/>
      <c r="G1" s="39"/>
      <c r="H1" s="39"/>
      <c r="I1" s="39"/>
      <c r="J1" s="30"/>
      <c r="K1" s="34"/>
      <c r="L1" s="34"/>
    </row>
    <row r="2" spans="1:12" s="48" customFormat="1" ht="147.75" customHeight="1">
      <c r="A2" s="230" t="s">
        <v>28</v>
      </c>
      <c r="B2" s="231"/>
      <c r="C2" s="42" t="str">
        <f>'Imienny wykaz'!C3</f>
        <v>Nazwisko imię</v>
      </c>
      <c r="D2" s="42" t="str">
        <f>'Imienny wykaz'!D3</f>
        <v>Adres gospodarstwa</v>
      </c>
      <c r="E2" s="42" t="s">
        <v>107</v>
      </c>
      <c r="F2" s="42" t="s">
        <v>108</v>
      </c>
      <c r="G2" s="42" t="s">
        <v>104</v>
      </c>
      <c r="H2" s="42" t="s">
        <v>110</v>
      </c>
      <c r="I2" s="42" t="s">
        <v>115</v>
      </c>
      <c r="J2" s="42" t="s">
        <v>112</v>
      </c>
      <c r="K2" s="42" t="s">
        <v>117</v>
      </c>
      <c r="L2" s="47"/>
    </row>
    <row r="3" spans="1:12" s="48" customFormat="1" ht="11.25" customHeight="1">
      <c r="A3" s="232">
        <v>1</v>
      </c>
      <c r="B3" s="233"/>
      <c r="C3" s="49">
        <v>2</v>
      </c>
      <c r="D3" s="49">
        <v>3</v>
      </c>
      <c r="E3" s="49">
        <v>4</v>
      </c>
      <c r="F3" s="49">
        <v>5</v>
      </c>
      <c r="G3" s="49">
        <v>6</v>
      </c>
      <c r="H3" s="49">
        <v>7</v>
      </c>
      <c r="I3" s="49">
        <v>8</v>
      </c>
      <c r="J3" s="49">
        <v>9</v>
      </c>
      <c r="K3" s="49" t="s">
        <v>116</v>
      </c>
      <c r="L3" s="47"/>
    </row>
    <row r="4" spans="1:12" ht="26.25" customHeight="1">
      <c r="A4" s="184">
        <f>'Imienny wykaz'!B57</f>
        <v>0</v>
      </c>
      <c r="B4" s="187" t="str">
        <f>IF(A4&gt;0.5,"a"," ")</f>
        <v> </v>
      </c>
      <c r="C4" s="111">
        <f>'Imienny wykaz'!C57</f>
        <v>0</v>
      </c>
      <c r="D4" s="111">
        <f>'Imienny wykaz'!D57</f>
        <v>0</v>
      </c>
      <c r="E4" s="54">
        <f>'Imienny wykaz'!E57</f>
        <v>0</v>
      </c>
      <c r="F4" s="54">
        <f>'Imienny wykaz'!G57</f>
        <v>0</v>
      </c>
      <c r="G4" s="54">
        <f>'Imienny wykaz'!L57</f>
        <v>0</v>
      </c>
      <c r="H4" s="54">
        <f>'Imienny wykaz'!M57</f>
        <v>0</v>
      </c>
      <c r="I4" s="112">
        <f>'Imienny wykaz'!J57</f>
        <v>0</v>
      </c>
      <c r="J4" s="112">
        <f>'Imienny wykaz'!K57</f>
        <v>0</v>
      </c>
      <c r="K4" s="54">
        <f>SUM(I4:J4)</f>
        <v>0</v>
      </c>
      <c r="L4" s="127"/>
    </row>
    <row r="5" spans="1:12" ht="26.25" customHeight="1">
      <c r="A5" s="185">
        <f>'Imienny wykaz'!B58</f>
        <v>0</v>
      </c>
      <c r="B5" s="188" t="str">
        <f aca="true" t="shared" si="0" ref="B5:B29">IF(A5&gt;0.5,"a"," ")</f>
        <v> </v>
      </c>
      <c r="C5" s="111">
        <f>'Imienny wykaz'!C58</f>
        <v>0</v>
      </c>
      <c r="D5" s="111">
        <f>'Imienny wykaz'!D58</f>
        <v>0</v>
      </c>
      <c r="E5" s="54">
        <f>'Imienny wykaz'!E58</f>
        <v>0</v>
      </c>
      <c r="F5" s="54">
        <f>'Imienny wykaz'!G58</f>
        <v>0</v>
      </c>
      <c r="G5" s="54">
        <f>'Imienny wykaz'!L58</f>
        <v>0</v>
      </c>
      <c r="H5" s="54">
        <f>'Imienny wykaz'!M58</f>
        <v>0</v>
      </c>
      <c r="I5" s="112">
        <f>'Imienny wykaz'!J58</f>
        <v>0</v>
      </c>
      <c r="J5" s="112">
        <f>'Imienny wykaz'!K58</f>
        <v>0</v>
      </c>
      <c r="K5" s="54">
        <f>SUM(I5:J5)</f>
        <v>0</v>
      </c>
      <c r="L5" s="127"/>
    </row>
    <row r="6" spans="1:12" ht="26.25" customHeight="1">
      <c r="A6" s="185">
        <f>'Imienny wykaz'!B59</f>
        <v>0</v>
      </c>
      <c r="B6" s="188" t="str">
        <f t="shared" si="0"/>
        <v> </v>
      </c>
      <c r="C6" s="111">
        <f>'Imienny wykaz'!C59</f>
        <v>0</v>
      </c>
      <c r="D6" s="111">
        <f>'Imienny wykaz'!D59</f>
        <v>0</v>
      </c>
      <c r="E6" s="54">
        <f>'Imienny wykaz'!E59</f>
        <v>0</v>
      </c>
      <c r="F6" s="54">
        <f>'Imienny wykaz'!G59</f>
        <v>0</v>
      </c>
      <c r="G6" s="54">
        <f>'Imienny wykaz'!L59</f>
        <v>0</v>
      </c>
      <c r="H6" s="54">
        <f>'Imienny wykaz'!M59</f>
        <v>0</v>
      </c>
      <c r="I6" s="112">
        <f>'Imienny wykaz'!J59</f>
        <v>0</v>
      </c>
      <c r="J6" s="112">
        <f>'Imienny wykaz'!K59</f>
        <v>0</v>
      </c>
      <c r="K6" s="54">
        <f aca="true" t="shared" si="1" ref="K6:K28">SUM(I6:J6)</f>
        <v>0</v>
      </c>
      <c r="L6" s="127"/>
    </row>
    <row r="7" spans="1:12" ht="26.25" customHeight="1">
      <c r="A7" s="185">
        <f>'Imienny wykaz'!B60</f>
        <v>0</v>
      </c>
      <c r="B7" s="188" t="str">
        <f t="shared" si="0"/>
        <v> </v>
      </c>
      <c r="C7" s="111">
        <f>'Imienny wykaz'!C60</f>
        <v>0</v>
      </c>
      <c r="D7" s="111">
        <f>'Imienny wykaz'!D60</f>
        <v>0</v>
      </c>
      <c r="E7" s="54">
        <f>'Imienny wykaz'!E60</f>
        <v>0</v>
      </c>
      <c r="F7" s="54">
        <f>'Imienny wykaz'!G60</f>
        <v>0</v>
      </c>
      <c r="G7" s="54">
        <f>'Imienny wykaz'!L60</f>
        <v>0</v>
      </c>
      <c r="H7" s="54">
        <f>'Imienny wykaz'!M60</f>
        <v>0</v>
      </c>
      <c r="I7" s="112">
        <f>'Imienny wykaz'!J60</f>
        <v>0</v>
      </c>
      <c r="J7" s="112">
        <f>'Imienny wykaz'!K60</f>
        <v>0</v>
      </c>
      <c r="K7" s="54">
        <f t="shared" si="1"/>
        <v>0</v>
      </c>
      <c r="L7" s="127"/>
    </row>
    <row r="8" spans="1:12" ht="26.25" customHeight="1">
      <c r="A8" s="185">
        <f>'Imienny wykaz'!B61</f>
        <v>0</v>
      </c>
      <c r="B8" s="188" t="str">
        <f t="shared" si="0"/>
        <v> </v>
      </c>
      <c r="C8" s="111">
        <f>'Imienny wykaz'!C61</f>
        <v>0</v>
      </c>
      <c r="D8" s="111">
        <f>'Imienny wykaz'!D61</f>
        <v>0</v>
      </c>
      <c r="E8" s="54">
        <f>'Imienny wykaz'!E61</f>
        <v>0</v>
      </c>
      <c r="F8" s="54">
        <f>'Imienny wykaz'!G61</f>
        <v>0</v>
      </c>
      <c r="G8" s="54">
        <f>'Imienny wykaz'!L61</f>
        <v>0</v>
      </c>
      <c r="H8" s="54">
        <f>'Imienny wykaz'!M61</f>
        <v>0</v>
      </c>
      <c r="I8" s="112">
        <f>'Imienny wykaz'!J61</f>
        <v>0</v>
      </c>
      <c r="J8" s="112">
        <f>'Imienny wykaz'!K61</f>
        <v>0</v>
      </c>
      <c r="K8" s="54">
        <f t="shared" si="1"/>
        <v>0</v>
      </c>
      <c r="L8" s="127"/>
    </row>
    <row r="9" spans="1:12" ht="26.25" customHeight="1">
      <c r="A9" s="185">
        <f>'Imienny wykaz'!B62</f>
        <v>0</v>
      </c>
      <c r="B9" s="188" t="str">
        <f t="shared" si="0"/>
        <v> </v>
      </c>
      <c r="C9" s="111">
        <f>'Imienny wykaz'!C62</f>
        <v>0</v>
      </c>
      <c r="D9" s="111">
        <f>'Imienny wykaz'!D62</f>
        <v>0</v>
      </c>
      <c r="E9" s="54">
        <f>'Imienny wykaz'!E62</f>
        <v>0</v>
      </c>
      <c r="F9" s="54">
        <f>'Imienny wykaz'!G62</f>
        <v>0</v>
      </c>
      <c r="G9" s="54">
        <f>'Imienny wykaz'!L62</f>
        <v>0</v>
      </c>
      <c r="H9" s="54">
        <f>'Imienny wykaz'!M62</f>
        <v>0</v>
      </c>
      <c r="I9" s="112">
        <f>'Imienny wykaz'!J62</f>
        <v>0</v>
      </c>
      <c r="J9" s="112">
        <f>'Imienny wykaz'!K62</f>
        <v>0</v>
      </c>
      <c r="K9" s="54">
        <f t="shared" si="1"/>
        <v>0</v>
      </c>
      <c r="L9" s="127"/>
    </row>
    <row r="10" spans="1:12" ht="26.25" customHeight="1">
      <c r="A10" s="185">
        <f>'Imienny wykaz'!B63</f>
        <v>0</v>
      </c>
      <c r="B10" s="188" t="str">
        <f t="shared" si="0"/>
        <v> </v>
      </c>
      <c r="C10" s="111">
        <f>'Imienny wykaz'!C63</f>
        <v>0</v>
      </c>
      <c r="D10" s="111">
        <f>'Imienny wykaz'!D63</f>
        <v>0</v>
      </c>
      <c r="E10" s="54">
        <f>'Imienny wykaz'!E63</f>
        <v>0</v>
      </c>
      <c r="F10" s="54">
        <f>'Imienny wykaz'!G63</f>
        <v>0</v>
      </c>
      <c r="G10" s="54">
        <f>'Imienny wykaz'!L63</f>
        <v>0</v>
      </c>
      <c r="H10" s="54">
        <f>'Imienny wykaz'!M63</f>
        <v>0</v>
      </c>
      <c r="I10" s="112">
        <f>'Imienny wykaz'!J63</f>
        <v>0</v>
      </c>
      <c r="J10" s="112">
        <f>'Imienny wykaz'!K63</f>
        <v>0</v>
      </c>
      <c r="K10" s="54">
        <f t="shared" si="1"/>
        <v>0</v>
      </c>
      <c r="L10" s="127"/>
    </row>
    <row r="11" spans="1:12" ht="26.25" customHeight="1">
      <c r="A11" s="185">
        <f>'Imienny wykaz'!B64</f>
        <v>0</v>
      </c>
      <c r="B11" s="188" t="str">
        <f t="shared" si="0"/>
        <v> </v>
      </c>
      <c r="C11" s="111">
        <f>'Imienny wykaz'!C64</f>
        <v>0</v>
      </c>
      <c r="D11" s="111">
        <f>'Imienny wykaz'!D64</f>
        <v>0</v>
      </c>
      <c r="E11" s="54">
        <f>'Imienny wykaz'!E64</f>
        <v>0</v>
      </c>
      <c r="F11" s="54">
        <f>'Imienny wykaz'!G64</f>
        <v>0</v>
      </c>
      <c r="G11" s="54">
        <f>'Imienny wykaz'!L64</f>
        <v>0</v>
      </c>
      <c r="H11" s="54">
        <f>'Imienny wykaz'!M64</f>
        <v>0</v>
      </c>
      <c r="I11" s="112">
        <f>'Imienny wykaz'!J64</f>
        <v>0</v>
      </c>
      <c r="J11" s="112">
        <f>'Imienny wykaz'!K64</f>
        <v>0</v>
      </c>
      <c r="K11" s="54">
        <f t="shared" si="1"/>
        <v>0</v>
      </c>
      <c r="L11" s="127"/>
    </row>
    <row r="12" spans="1:12" ht="26.25" customHeight="1">
      <c r="A12" s="185">
        <f>'Imienny wykaz'!B65</f>
        <v>0</v>
      </c>
      <c r="B12" s="188" t="str">
        <f t="shared" si="0"/>
        <v> </v>
      </c>
      <c r="C12" s="111">
        <f>'Imienny wykaz'!C65</f>
        <v>0</v>
      </c>
      <c r="D12" s="111">
        <f>'Imienny wykaz'!D65</f>
        <v>0</v>
      </c>
      <c r="E12" s="54">
        <f>'Imienny wykaz'!E65</f>
        <v>0</v>
      </c>
      <c r="F12" s="54">
        <f>'Imienny wykaz'!G65</f>
        <v>0</v>
      </c>
      <c r="G12" s="54">
        <f>'Imienny wykaz'!L65</f>
        <v>0</v>
      </c>
      <c r="H12" s="54">
        <f>'Imienny wykaz'!M65</f>
        <v>0</v>
      </c>
      <c r="I12" s="112">
        <f>'Imienny wykaz'!J65</f>
        <v>0</v>
      </c>
      <c r="J12" s="112">
        <f>'Imienny wykaz'!K65</f>
        <v>0</v>
      </c>
      <c r="K12" s="54">
        <f t="shared" si="1"/>
        <v>0</v>
      </c>
      <c r="L12" s="127"/>
    </row>
    <row r="13" spans="1:12" ht="26.25" customHeight="1">
      <c r="A13" s="185">
        <f>'Imienny wykaz'!B66</f>
        <v>0</v>
      </c>
      <c r="B13" s="188" t="str">
        <f t="shared" si="0"/>
        <v> </v>
      </c>
      <c r="C13" s="111">
        <f>'Imienny wykaz'!C66</f>
        <v>0</v>
      </c>
      <c r="D13" s="111">
        <f>'Imienny wykaz'!D66</f>
        <v>0</v>
      </c>
      <c r="E13" s="54">
        <f>'Imienny wykaz'!E66</f>
        <v>0</v>
      </c>
      <c r="F13" s="54">
        <f>'Imienny wykaz'!G66</f>
        <v>0</v>
      </c>
      <c r="G13" s="54">
        <f>'Imienny wykaz'!L66</f>
        <v>0</v>
      </c>
      <c r="H13" s="54">
        <f>'Imienny wykaz'!M66</f>
        <v>0</v>
      </c>
      <c r="I13" s="112">
        <f>'Imienny wykaz'!J66</f>
        <v>0</v>
      </c>
      <c r="J13" s="112">
        <f>'Imienny wykaz'!K66</f>
        <v>0</v>
      </c>
      <c r="K13" s="54">
        <f t="shared" si="1"/>
        <v>0</v>
      </c>
      <c r="L13" s="127"/>
    </row>
    <row r="14" spans="1:12" ht="26.25" customHeight="1">
      <c r="A14" s="185">
        <f>'Imienny wykaz'!B67</f>
        <v>0</v>
      </c>
      <c r="B14" s="188" t="str">
        <f t="shared" si="0"/>
        <v> </v>
      </c>
      <c r="C14" s="111">
        <f>'Imienny wykaz'!C67</f>
        <v>0</v>
      </c>
      <c r="D14" s="111">
        <f>'Imienny wykaz'!D67</f>
        <v>0</v>
      </c>
      <c r="E14" s="54">
        <f>'Imienny wykaz'!E67</f>
        <v>0</v>
      </c>
      <c r="F14" s="54">
        <f>'Imienny wykaz'!G67</f>
        <v>0</v>
      </c>
      <c r="G14" s="54">
        <f>'Imienny wykaz'!L67</f>
        <v>0</v>
      </c>
      <c r="H14" s="54">
        <f>'Imienny wykaz'!M67</f>
        <v>0</v>
      </c>
      <c r="I14" s="112">
        <f>'Imienny wykaz'!J67</f>
        <v>0</v>
      </c>
      <c r="J14" s="112">
        <f>'Imienny wykaz'!K67</f>
        <v>0</v>
      </c>
      <c r="K14" s="54">
        <f t="shared" si="1"/>
        <v>0</v>
      </c>
      <c r="L14" s="127"/>
    </row>
    <row r="15" spans="1:12" ht="26.25" customHeight="1">
      <c r="A15" s="185">
        <f>'Imienny wykaz'!B68</f>
        <v>0</v>
      </c>
      <c r="B15" s="188" t="str">
        <f t="shared" si="0"/>
        <v> </v>
      </c>
      <c r="C15" s="111">
        <f>'Imienny wykaz'!C68</f>
        <v>0</v>
      </c>
      <c r="D15" s="111">
        <f>'Imienny wykaz'!D68</f>
        <v>0</v>
      </c>
      <c r="E15" s="54">
        <f>'Imienny wykaz'!E68</f>
        <v>0</v>
      </c>
      <c r="F15" s="54">
        <f>'Imienny wykaz'!G68</f>
        <v>0</v>
      </c>
      <c r="G15" s="54">
        <f>'Imienny wykaz'!L68</f>
        <v>0</v>
      </c>
      <c r="H15" s="54">
        <f>'Imienny wykaz'!M68</f>
        <v>0</v>
      </c>
      <c r="I15" s="112">
        <f>'Imienny wykaz'!J68</f>
        <v>0</v>
      </c>
      <c r="J15" s="112">
        <f>'Imienny wykaz'!K68</f>
        <v>0</v>
      </c>
      <c r="K15" s="54">
        <f t="shared" si="1"/>
        <v>0</v>
      </c>
      <c r="L15" s="127"/>
    </row>
    <row r="16" spans="1:12" ht="26.25" customHeight="1">
      <c r="A16" s="185">
        <f>'Imienny wykaz'!B69</f>
        <v>0</v>
      </c>
      <c r="B16" s="188" t="str">
        <f t="shared" si="0"/>
        <v> </v>
      </c>
      <c r="C16" s="111">
        <f>'Imienny wykaz'!C69</f>
        <v>0</v>
      </c>
      <c r="D16" s="111">
        <f>'Imienny wykaz'!D69</f>
        <v>0</v>
      </c>
      <c r="E16" s="54">
        <f>'Imienny wykaz'!E69</f>
        <v>0</v>
      </c>
      <c r="F16" s="54">
        <f>'Imienny wykaz'!G69</f>
        <v>0</v>
      </c>
      <c r="G16" s="54">
        <f>'Imienny wykaz'!L69</f>
        <v>0</v>
      </c>
      <c r="H16" s="54">
        <f>'Imienny wykaz'!M69</f>
        <v>0</v>
      </c>
      <c r="I16" s="112">
        <f>'Imienny wykaz'!J69</f>
        <v>0</v>
      </c>
      <c r="J16" s="112">
        <f>'Imienny wykaz'!K69</f>
        <v>0</v>
      </c>
      <c r="K16" s="54">
        <f t="shared" si="1"/>
        <v>0</v>
      </c>
      <c r="L16" s="127"/>
    </row>
    <row r="17" spans="1:12" ht="26.25" customHeight="1">
      <c r="A17" s="185">
        <f>'Imienny wykaz'!B70</f>
        <v>0</v>
      </c>
      <c r="B17" s="188" t="str">
        <f t="shared" si="0"/>
        <v> </v>
      </c>
      <c r="C17" s="111">
        <f>'Imienny wykaz'!C70</f>
        <v>0</v>
      </c>
      <c r="D17" s="111">
        <f>'Imienny wykaz'!D70</f>
        <v>0</v>
      </c>
      <c r="E17" s="54">
        <f>'Imienny wykaz'!E70</f>
        <v>0</v>
      </c>
      <c r="F17" s="54">
        <f>'Imienny wykaz'!G70</f>
        <v>0</v>
      </c>
      <c r="G17" s="54">
        <f>'Imienny wykaz'!L70</f>
        <v>0</v>
      </c>
      <c r="H17" s="54">
        <f>'Imienny wykaz'!M70</f>
        <v>0</v>
      </c>
      <c r="I17" s="112">
        <f>'Imienny wykaz'!J70</f>
        <v>0</v>
      </c>
      <c r="J17" s="112">
        <f>'Imienny wykaz'!K70</f>
        <v>0</v>
      </c>
      <c r="K17" s="54">
        <f t="shared" si="1"/>
        <v>0</v>
      </c>
      <c r="L17" s="127"/>
    </row>
    <row r="18" spans="1:12" ht="26.25" customHeight="1">
      <c r="A18" s="185">
        <f>'Imienny wykaz'!B71</f>
        <v>0</v>
      </c>
      <c r="B18" s="188" t="str">
        <f t="shared" si="0"/>
        <v> </v>
      </c>
      <c r="C18" s="111">
        <f>'Imienny wykaz'!C71</f>
        <v>0</v>
      </c>
      <c r="D18" s="111">
        <f>'Imienny wykaz'!D71</f>
        <v>0</v>
      </c>
      <c r="E18" s="54">
        <f>'Imienny wykaz'!E71</f>
        <v>0</v>
      </c>
      <c r="F18" s="54">
        <f>'Imienny wykaz'!G71</f>
        <v>0</v>
      </c>
      <c r="G18" s="54">
        <f>'Imienny wykaz'!L71</f>
        <v>0</v>
      </c>
      <c r="H18" s="54">
        <f>'Imienny wykaz'!M71</f>
        <v>0</v>
      </c>
      <c r="I18" s="112">
        <f>'Imienny wykaz'!J71</f>
        <v>0</v>
      </c>
      <c r="J18" s="112">
        <f>'Imienny wykaz'!K71</f>
        <v>0</v>
      </c>
      <c r="K18" s="54">
        <f t="shared" si="1"/>
        <v>0</v>
      </c>
      <c r="L18" s="127"/>
    </row>
    <row r="19" spans="1:12" ht="26.25" customHeight="1">
      <c r="A19" s="185">
        <f>'Imienny wykaz'!B72</f>
        <v>0</v>
      </c>
      <c r="B19" s="188" t="str">
        <f t="shared" si="0"/>
        <v> </v>
      </c>
      <c r="C19" s="111">
        <f>'Imienny wykaz'!C72</f>
        <v>0</v>
      </c>
      <c r="D19" s="111">
        <f>'Imienny wykaz'!D72</f>
        <v>0</v>
      </c>
      <c r="E19" s="54">
        <f>'Imienny wykaz'!E72</f>
        <v>0</v>
      </c>
      <c r="F19" s="54">
        <f>'Imienny wykaz'!G72</f>
        <v>0</v>
      </c>
      <c r="G19" s="54">
        <f>'Imienny wykaz'!L72</f>
        <v>0</v>
      </c>
      <c r="H19" s="54">
        <f>'Imienny wykaz'!M72</f>
        <v>0</v>
      </c>
      <c r="I19" s="112">
        <f>'Imienny wykaz'!J72</f>
        <v>0</v>
      </c>
      <c r="J19" s="112">
        <f>'Imienny wykaz'!K72</f>
        <v>0</v>
      </c>
      <c r="K19" s="54">
        <f t="shared" si="1"/>
        <v>0</v>
      </c>
      <c r="L19" s="127"/>
    </row>
    <row r="20" spans="1:12" ht="26.25" customHeight="1">
      <c r="A20" s="185">
        <f>'Imienny wykaz'!B73</f>
        <v>0</v>
      </c>
      <c r="B20" s="188" t="str">
        <f t="shared" si="0"/>
        <v> </v>
      </c>
      <c r="C20" s="111">
        <f>'Imienny wykaz'!C73</f>
        <v>0</v>
      </c>
      <c r="D20" s="111">
        <f>'Imienny wykaz'!D73</f>
        <v>0</v>
      </c>
      <c r="E20" s="54">
        <f>'Imienny wykaz'!E73</f>
        <v>0</v>
      </c>
      <c r="F20" s="54">
        <f>'Imienny wykaz'!G73</f>
        <v>0</v>
      </c>
      <c r="G20" s="54">
        <f>'Imienny wykaz'!L73</f>
        <v>0</v>
      </c>
      <c r="H20" s="54">
        <f>'Imienny wykaz'!M73</f>
        <v>0</v>
      </c>
      <c r="I20" s="112">
        <f>'Imienny wykaz'!J73</f>
        <v>0</v>
      </c>
      <c r="J20" s="112">
        <f>'Imienny wykaz'!K73</f>
        <v>0</v>
      </c>
      <c r="K20" s="54">
        <f t="shared" si="1"/>
        <v>0</v>
      </c>
      <c r="L20" s="127"/>
    </row>
    <row r="21" spans="1:12" ht="26.25" customHeight="1">
      <c r="A21" s="185">
        <f>'Imienny wykaz'!B74</f>
        <v>0</v>
      </c>
      <c r="B21" s="188" t="str">
        <f t="shared" si="0"/>
        <v> </v>
      </c>
      <c r="C21" s="111">
        <f>'Imienny wykaz'!C74</f>
        <v>0</v>
      </c>
      <c r="D21" s="111">
        <f>'Imienny wykaz'!D74</f>
        <v>0</v>
      </c>
      <c r="E21" s="54">
        <f>'Imienny wykaz'!E74</f>
        <v>0</v>
      </c>
      <c r="F21" s="54">
        <f>'Imienny wykaz'!G74</f>
        <v>0</v>
      </c>
      <c r="G21" s="54">
        <f>'Imienny wykaz'!L74</f>
        <v>0</v>
      </c>
      <c r="H21" s="54">
        <f>'Imienny wykaz'!M74</f>
        <v>0</v>
      </c>
      <c r="I21" s="112">
        <f>'Imienny wykaz'!J74</f>
        <v>0</v>
      </c>
      <c r="J21" s="112">
        <f>'Imienny wykaz'!K74</f>
        <v>0</v>
      </c>
      <c r="K21" s="54">
        <f t="shared" si="1"/>
        <v>0</v>
      </c>
      <c r="L21" s="127"/>
    </row>
    <row r="22" spans="1:12" ht="26.25" customHeight="1">
      <c r="A22" s="185">
        <f>'Imienny wykaz'!B75</f>
        <v>0</v>
      </c>
      <c r="B22" s="188" t="str">
        <f t="shared" si="0"/>
        <v> </v>
      </c>
      <c r="C22" s="111">
        <f>'Imienny wykaz'!C75</f>
        <v>0</v>
      </c>
      <c r="D22" s="111">
        <f>'Imienny wykaz'!D75</f>
        <v>0</v>
      </c>
      <c r="E22" s="54">
        <f>'Imienny wykaz'!E75</f>
        <v>0</v>
      </c>
      <c r="F22" s="54">
        <f>'Imienny wykaz'!G75</f>
        <v>0</v>
      </c>
      <c r="G22" s="54">
        <f>'Imienny wykaz'!L75</f>
        <v>0</v>
      </c>
      <c r="H22" s="54">
        <f>'Imienny wykaz'!M75</f>
        <v>0</v>
      </c>
      <c r="I22" s="112">
        <f>'Imienny wykaz'!J75</f>
        <v>0</v>
      </c>
      <c r="J22" s="112">
        <f>'Imienny wykaz'!K75</f>
        <v>0</v>
      </c>
      <c r="K22" s="54">
        <f t="shared" si="1"/>
        <v>0</v>
      </c>
      <c r="L22" s="127"/>
    </row>
    <row r="23" spans="1:12" ht="26.25" customHeight="1">
      <c r="A23" s="185">
        <f>'Imienny wykaz'!B76</f>
        <v>0</v>
      </c>
      <c r="B23" s="188" t="str">
        <f t="shared" si="0"/>
        <v> </v>
      </c>
      <c r="C23" s="111">
        <f>'Imienny wykaz'!C76</f>
        <v>0</v>
      </c>
      <c r="D23" s="111">
        <f>'Imienny wykaz'!D76</f>
        <v>0</v>
      </c>
      <c r="E23" s="54">
        <f>'Imienny wykaz'!E76</f>
        <v>0</v>
      </c>
      <c r="F23" s="54">
        <f>'Imienny wykaz'!G76</f>
        <v>0</v>
      </c>
      <c r="G23" s="54">
        <f>'Imienny wykaz'!L76</f>
        <v>0</v>
      </c>
      <c r="H23" s="54">
        <f>'Imienny wykaz'!M76</f>
        <v>0</v>
      </c>
      <c r="I23" s="112">
        <f>'Imienny wykaz'!J76</f>
        <v>0</v>
      </c>
      <c r="J23" s="112">
        <f>'Imienny wykaz'!K76</f>
        <v>0</v>
      </c>
      <c r="K23" s="54">
        <f t="shared" si="1"/>
        <v>0</v>
      </c>
      <c r="L23" s="127"/>
    </row>
    <row r="24" spans="1:12" ht="26.25" customHeight="1">
      <c r="A24" s="185">
        <f>'Imienny wykaz'!B77</f>
        <v>0</v>
      </c>
      <c r="B24" s="188" t="str">
        <f t="shared" si="0"/>
        <v> </v>
      </c>
      <c r="C24" s="111">
        <f>'Imienny wykaz'!C77</f>
        <v>0</v>
      </c>
      <c r="D24" s="111">
        <f>'Imienny wykaz'!D77</f>
        <v>0</v>
      </c>
      <c r="E24" s="54">
        <f>'Imienny wykaz'!E77</f>
        <v>0</v>
      </c>
      <c r="F24" s="54">
        <f>'Imienny wykaz'!G77</f>
        <v>0</v>
      </c>
      <c r="G24" s="54">
        <f>'Imienny wykaz'!L77</f>
        <v>0</v>
      </c>
      <c r="H24" s="54">
        <f>'Imienny wykaz'!M77</f>
        <v>0</v>
      </c>
      <c r="I24" s="112">
        <f>'Imienny wykaz'!J77</f>
        <v>0</v>
      </c>
      <c r="J24" s="112">
        <f>'Imienny wykaz'!K77</f>
        <v>0</v>
      </c>
      <c r="K24" s="54">
        <f t="shared" si="1"/>
        <v>0</v>
      </c>
      <c r="L24" s="127"/>
    </row>
    <row r="25" spans="1:12" ht="26.25" customHeight="1">
      <c r="A25" s="185">
        <f>'Imienny wykaz'!B78</f>
        <v>0</v>
      </c>
      <c r="B25" s="188" t="str">
        <f t="shared" si="0"/>
        <v> </v>
      </c>
      <c r="C25" s="111">
        <f>'Imienny wykaz'!C78</f>
        <v>0</v>
      </c>
      <c r="D25" s="111">
        <f>'Imienny wykaz'!D78</f>
        <v>0</v>
      </c>
      <c r="E25" s="54">
        <f>'Imienny wykaz'!E78</f>
        <v>0</v>
      </c>
      <c r="F25" s="54">
        <f>'Imienny wykaz'!G78</f>
        <v>0</v>
      </c>
      <c r="G25" s="54">
        <f>'Imienny wykaz'!L78</f>
        <v>0</v>
      </c>
      <c r="H25" s="54">
        <f>'Imienny wykaz'!M78</f>
        <v>0</v>
      </c>
      <c r="I25" s="112">
        <f>'Imienny wykaz'!J78</f>
        <v>0</v>
      </c>
      <c r="J25" s="112">
        <f>'Imienny wykaz'!K78</f>
        <v>0</v>
      </c>
      <c r="K25" s="54">
        <f t="shared" si="1"/>
        <v>0</v>
      </c>
      <c r="L25" s="127"/>
    </row>
    <row r="26" spans="1:12" ht="26.25" customHeight="1">
      <c r="A26" s="185">
        <f>'Imienny wykaz'!B79</f>
        <v>0</v>
      </c>
      <c r="B26" s="188" t="str">
        <f t="shared" si="0"/>
        <v> </v>
      </c>
      <c r="C26" s="111">
        <f>'Imienny wykaz'!C79</f>
        <v>0</v>
      </c>
      <c r="D26" s="111">
        <f>'Imienny wykaz'!D79</f>
        <v>0</v>
      </c>
      <c r="E26" s="54">
        <f>'Imienny wykaz'!E79</f>
        <v>0</v>
      </c>
      <c r="F26" s="54">
        <f>'Imienny wykaz'!G79</f>
        <v>0</v>
      </c>
      <c r="G26" s="54">
        <f>'Imienny wykaz'!L79</f>
        <v>0</v>
      </c>
      <c r="H26" s="54">
        <f>'Imienny wykaz'!M79</f>
        <v>0</v>
      </c>
      <c r="I26" s="112">
        <f>'Imienny wykaz'!J79</f>
        <v>0</v>
      </c>
      <c r="J26" s="112">
        <f>'Imienny wykaz'!K79</f>
        <v>0</v>
      </c>
      <c r="K26" s="54">
        <f t="shared" si="1"/>
        <v>0</v>
      </c>
      <c r="L26" s="127"/>
    </row>
    <row r="27" spans="1:12" ht="26.25" customHeight="1">
      <c r="A27" s="185">
        <f>'Imienny wykaz'!B80</f>
        <v>0</v>
      </c>
      <c r="B27" s="188" t="str">
        <f t="shared" si="0"/>
        <v> </v>
      </c>
      <c r="C27" s="111">
        <f>'Imienny wykaz'!C80</f>
        <v>0</v>
      </c>
      <c r="D27" s="111">
        <f>'Imienny wykaz'!D80</f>
        <v>0</v>
      </c>
      <c r="E27" s="54">
        <f>'Imienny wykaz'!E80</f>
        <v>0</v>
      </c>
      <c r="F27" s="54">
        <f>'Imienny wykaz'!G80</f>
        <v>0</v>
      </c>
      <c r="G27" s="54">
        <f>'Imienny wykaz'!L80</f>
        <v>0</v>
      </c>
      <c r="H27" s="54">
        <f>'Imienny wykaz'!M80</f>
        <v>0</v>
      </c>
      <c r="I27" s="112">
        <f>'Imienny wykaz'!J80</f>
        <v>0</v>
      </c>
      <c r="J27" s="112">
        <f>'Imienny wykaz'!K80</f>
        <v>0</v>
      </c>
      <c r="K27" s="54">
        <f t="shared" si="1"/>
        <v>0</v>
      </c>
      <c r="L27" s="127"/>
    </row>
    <row r="28" spans="1:12" ht="26.25" customHeight="1">
      <c r="A28" s="185">
        <f>'Imienny wykaz'!B81</f>
        <v>0</v>
      </c>
      <c r="B28" s="188" t="str">
        <f t="shared" si="0"/>
        <v> </v>
      </c>
      <c r="C28" s="111">
        <f>'Imienny wykaz'!C81</f>
        <v>0</v>
      </c>
      <c r="D28" s="111">
        <f>'Imienny wykaz'!D81</f>
        <v>0</v>
      </c>
      <c r="E28" s="54">
        <f>'Imienny wykaz'!E81</f>
        <v>0</v>
      </c>
      <c r="F28" s="54">
        <f>'Imienny wykaz'!G81</f>
        <v>0</v>
      </c>
      <c r="G28" s="54">
        <f>'Imienny wykaz'!L81</f>
        <v>0</v>
      </c>
      <c r="H28" s="54">
        <f>'Imienny wykaz'!M81</f>
        <v>0</v>
      </c>
      <c r="I28" s="112">
        <f>'Imienny wykaz'!J81</f>
        <v>0</v>
      </c>
      <c r="J28" s="112">
        <f>'Imienny wykaz'!K81</f>
        <v>0</v>
      </c>
      <c r="K28" s="54">
        <f t="shared" si="1"/>
        <v>0</v>
      </c>
      <c r="L28" s="127"/>
    </row>
    <row r="29" spans="1:12" ht="26.25" customHeight="1">
      <c r="A29" s="191">
        <f>'Imienny wykaz'!B82</f>
        <v>0</v>
      </c>
      <c r="B29" s="192" t="str">
        <f t="shared" si="0"/>
        <v> </v>
      </c>
      <c r="C29" s="193">
        <f>'Imienny wykaz'!C82</f>
        <v>0</v>
      </c>
      <c r="D29" s="193">
        <f>'Imienny wykaz'!D82</f>
        <v>0</v>
      </c>
      <c r="E29" s="194">
        <f>'Imienny wykaz'!E82</f>
        <v>0</v>
      </c>
      <c r="F29" s="194">
        <f>'Imienny wykaz'!G82</f>
        <v>0</v>
      </c>
      <c r="G29" s="194">
        <f>'Imienny wykaz'!L82</f>
        <v>0</v>
      </c>
      <c r="H29" s="194">
        <f>'Imienny wykaz'!M82</f>
        <v>0</v>
      </c>
      <c r="I29" s="195">
        <f>'Imienny wykaz'!J82</f>
        <v>0</v>
      </c>
      <c r="J29" s="195">
        <f>'Imienny wykaz'!K82</f>
        <v>0</v>
      </c>
      <c r="K29" s="194">
        <f>SUM(I29:J29)</f>
        <v>0</v>
      </c>
      <c r="L29" s="127"/>
    </row>
    <row r="30" spans="3:12" ht="7.5" customHeight="1">
      <c r="C30" s="63"/>
      <c r="D30" s="63"/>
      <c r="E30" s="66"/>
      <c r="F30" s="62"/>
      <c r="G30" s="62"/>
      <c r="H30" s="62"/>
      <c r="L30" s="127"/>
    </row>
    <row r="31" spans="9:11" ht="12.75" customHeight="1" hidden="1">
      <c r="I31" s="116"/>
      <c r="J31" s="117"/>
      <c r="K31" s="66"/>
    </row>
    <row r="32" spans="9:10" ht="12.75" customHeight="1" hidden="1">
      <c r="I32" s="116"/>
      <c r="J32" s="117"/>
    </row>
    <row r="33" spans="9:10" ht="12.75" customHeight="1" hidden="1">
      <c r="I33" s="116"/>
      <c r="J33" s="117"/>
    </row>
    <row r="34" spans="9:10" ht="12.75" customHeight="1" hidden="1">
      <c r="I34" s="109"/>
      <c r="J34" s="109"/>
    </row>
    <row r="35" spans="9:10" ht="12.75" customHeight="1" hidden="1">
      <c r="I35" s="109"/>
      <c r="J35" s="109"/>
    </row>
    <row r="36" spans="9:10" ht="12.75" customHeight="1" hidden="1">
      <c r="I36" s="116"/>
      <c r="J36" s="117"/>
    </row>
    <row r="37" spans="9:10" ht="12.75" customHeight="1" hidden="1">
      <c r="I37" s="109"/>
      <c r="J37" s="109"/>
    </row>
    <row r="38" spans="9:10" ht="12.75" customHeight="1" hidden="1">
      <c r="I38" s="109"/>
      <c r="J38" s="109"/>
    </row>
    <row r="39" spans="9:10" ht="12.75" customHeight="1" hidden="1">
      <c r="I39" s="116"/>
      <c r="J39" s="117"/>
    </row>
    <row r="40" spans="9:10" ht="12.75" customHeight="1" hidden="1">
      <c r="I40" s="116"/>
      <c r="J40" s="117"/>
    </row>
    <row r="41" spans="9:10" ht="12.75" customHeight="1" hidden="1">
      <c r="I41" s="116"/>
      <c r="J41" s="117"/>
    </row>
    <row r="42" spans="9:10" ht="12.75" customHeight="1" hidden="1">
      <c r="I42" s="116"/>
      <c r="J42" s="117"/>
    </row>
    <row r="43" spans="9:10" ht="12.75" customHeight="1" hidden="1">
      <c r="I43" s="39"/>
      <c r="J43" s="30"/>
    </row>
    <row r="44" spans="9:10" ht="12.75" customHeight="1" hidden="1">
      <c r="I44" s="122"/>
      <c r="J44" s="123"/>
    </row>
    <row r="45" spans="9:10" ht="12.75" customHeight="1" hidden="1">
      <c r="I45" s="122"/>
      <c r="J45" s="30"/>
    </row>
    <row r="46" spans="9:10" ht="12.75" customHeight="1" hidden="1">
      <c r="I46" s="122"/>
      <c r="J46" s="30"/>
    </row>
    <row r="47" spans="9:10" ht="12.75" customHeight="1" hidden="1">
      <c r="I47" s="122"/>
      <c r="J47" s="30"/>
    </row>
    <row r="48" spans="9:10" ht="12.75" customHeight="1" hidden="1">
      <c r="I48" s="39"/>
      <c r="J48" s="30"/>
    </row>
    <row r="49" spans="9:10" ht="12.75" customHeight="1" hidden="1">
      <c r="I49" s="39"/>
      <c r="J49" s="30"/>
    </row>
  </sheetData>
  <sheetProtection password="C4B9" sheet="1" selectLockedCells="1" selectUnlockedCells="1"/>
  <mergeCells count="2">
    <mergeCell ref="A2:B2"/>
    <mergeCell ref="A3:B3"/>
  </mergeCells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1" r:id="rId1"/>
  <headerFooter alignWithMargins="0">
    <oddHeader>&amp;C&amp;F</oddHeader>
    <oddFooter>&amp;C&amp;A</oddFooter>
  </headerFooter>
  <rowBreaks count="1" manualBreakCount="1">
    <brk id="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>
    <tabColor indexed="15"/>
  </sheetPr>
  <dimension ref="A1:L49"/>
  <sheetViews>
    <sheetView showZeros="0" zoomScale="80" zoomScaleNormal="80" zoomScalePageLayoutView="0" workbookViewId="0" topLeftCell="A1">
      <selection activeCell="F7" sqref="F7"/>
    </sheetView>
  </sheetViews>
  <sheetFormatPr defaultColWidth="0" defaultRowHeight="0" customHeight="1" zeroHeight="1"/>
  <cols>
    <col min="1" max="1" width="4.7109375" style="70" customWidth="1"/>
    <col min="2" max="2" width="2.140625" style="70" customWidth="1"/>
    <col min="3" max="3" width="20.7109375" style="90" customWidth="1"/>
    <col min="4" max="4" width="28.421875" style="90" customWidth="1"/>
    <col min="5" max="5" width="13.00390625" style="91" customWidth="1"/>
    <col min="6" max="6" width="13.8515625" style="92" customWidth="1"/>
    <col min="7" max="7" width="14.8515625" style="92" customWidth="1"/>
    <col min="8" max="8" width="14.7109375" style="92" customWidth="1"/>
    <col min="9" max="9" width="14.8515625" style="62" customWidth="1"/>
    <col min="10" max="10" width="13.00390625" style="64" customWidth="1"/>
    <col min="11" max="11" width="18.00390625" style="6" customWidth="1"/>
    <col min="12" max="12" width="1.7109375" style="0" customWidth="1"/>
    <col min="13" max="16384" width="0" style="28" hidden="1" customWidth="1"/>
  </cols>
  <sheetData>
    <row r="1" spans="1:12" s="41" customFormat="1" ht="28.5" customHeight="1">
      <c r="A1" s="35"/>
      <c r="B1" s="35"/>
      <c r="C1" s="36" t="s">
        <v>27</v>
      </c>
      <c r="D1" s="37"/>
      <c r="E1" s="38"/>
      <c r="F1" s="39"/>
      <c r="G1" s="39"/>
      <c r="H1" s="39"/>
      <c r="I1" s="39"/>
      <c r="J1" s="30"/>
      <c r="K1" s="34"/>
      <c r="L1" s="34"/>
    </row>
    <row r="2" spans="1:12" s="48" customFormat="1" ht="149.25" customHeight="1">
      <c r="A2" s="230" t="s">
        <v>28</v>
      </c>
      <c r="B2" s="231"/>
      <c r="C2" s="42" t="str">
        <f>'Imienny wykaz'!C3</f>
        <v>Nazwisko imię</v>
      </c>
      <c r="D2" s="42" t="str">
        <f>'Imienny wykaz'!D3</f>
        <v>Adres gospodarstwa</v>
      </c>
      <c r="E2" s="42" t="s">
        <v>118</v>
      </c>
      <c r="F2" s="42" t="s">
        <v>108</v>
      </c>
      <c r="G2" s="42" t="s">
        <v>104</v>
      </c>
      <c r="H2" s="42" t="s">
        <v>110</v>
      </c>
      <c r="I2" s="42" t="s">
        <v>119</v>
      </c>
      <c r="J2" s="42" t="s">
        <v>120</v>
      </c>
      <c r="K2" s="42" t="s">
        <v>121</v>
      </c>
      <c r="L2" s="47"/>
    </row>
    <row r="3" spans="1:12" s="48" customFormat="1" ht="9" customHeight="1">
      <c r="A3" s="232">
        <v>1</v>
      </c>
      <c r="B3" s="233"/>
      <c r="C3" s="49">
        <v>2</v>
      </c>
      <c r="D3" s="49">
        <v>3</v>
      </c>
      <c r="E3" s="49">
        <v>4</v>
      </c>
      <c r="F3" s="49">
        <v>5</v>
      </c>
      <c r="G3" s="49">
        <v>6</v>
      </c>
      <c r="H3" s="49">
        <v>7</v>
      </c>
      <c r="I3" s="49">
        <v>8</v>
      </c>
      <c r="J3" s="49">
        <v>9</v>
      </c>
      <c r="K3" s="49">
        <v>10</v>
      </c>
      <c r="L3" s="47"/>
    </row>
    <row r="4" spans="1:12" ht="26.25" customHeight="1">
      <c r="A4" s="184">
        <f>'Imienny wykaz'!B83</f>
        <v>0</v>
      </c>
      <c r="B4" s="187" t="str">
        <f>IF(A4&gt;0.5,"a"," ")</f>
        <v> </v>
      </c>
      <c r="C4" s="111">
        <f>'Imienny wykaz'!C83</f>
        <v>0</v>
      </c>
      <c r="D4" s="111">
        <f>'Imienny wykaz'!D83</f>
        <v>0</v>
      </c>
      <c r="E4" s="54">
        <f>'Imienny wykaz'!E83</f>
        <v>0</v>
      </c>
      <c r="F4" s="54">
        <f>'Imienny wykaz'!G83</f>
        <v>0</v>
      </c>
      <c r="G4" s="54">
        <f>'Imienny wykaz'!L83</f>
        <v>0</v>
      </c>
      <c r="H4" s="54">
        <f>'Imienny wykaz'!M83</f>
        <v>0</v>
      </c>
      <c r="I4" s="54">
        <f>'Imienny wykaz'!J83</f>
        <v>0</v>
      </c>
      <c r="J4" s="54">
        <f>'Imienny wykaz'!K83</f>
        <v>0</v>
      </c>
      <c r="K4" s="54">
        <f>SUM(I4:J4)</f>
        <v>0</v>
      </c>
      <c r="L4" s="6"/>
    </row>
    <row r="5" spans="1:12" ht="26.25" customHeight="1">
      <c r="A5" s="185">
        <f>'Imienny wykaz'!B84</f>
        <v>0</v>
      </c>
      <c r="B5" s="188" t="str">
        <f aca="true" t="shared" si="0" ref="B5:B29">IF(A5&gt;0.5,"a"," ")</f>
        <v> </v>
      </c>
      <c r="C5" s="111">
        <f>'Imienny wykaz'!C84</f>
        <v>0</v>
      </c>
      <c r="D5" s="111">
        <f>'Imienny wykaz'!D84</f>
        <v>0</v>
      </c>
      <c r="E5" s="54">
        <f>'Imienny wykaz'!E84</f>
        <v>0</v>
      </c>
      <c r="F5" s="54">
        <f>'Imienny wykaz'!G84</f>
        <v>0</v>
      </c>
      <c r="G5" s="54">
        <f>'Imienny wykaz'!L84</f>
        <v>0</v>
      </c>
      <c r="H5" s="54">
        <f>'Imienny wykaz'!M84</f>
        <v>0</v>
      </c>
      <c r="I5" s="54">
        <f>'Imienny wykaz'!J84</f>
        <v>0</v>
      </c>
      <c r="J5" s="54">
        <f>'Imienny wykaz'!K84</f>
        <v>0</v>
      </c>
      <c r="K5" s="54">
        <f>SUM(I5:J5)</f>
        <v>0</v>
      </c>
      <c r="L5" s="6"/>
    </row>
    <row r="6" spans="1:12" ht="26.25" customHeight="1">
      <c r="A6" s="185">
        <f>'Imienny wykaz'!B85</f>
        <v>0</v>
      </c>
      <c r="B6" s="188" t="str">
        <f t="shared" si="0"/>
        <v> </v>
      </c>
      <c r="C6" s="111">
        <f>'Imienny wykaz'!C85</f>
        <v>0</v>
      </c>
      <c r="D6" s="111">
        <f>'Imienny wykaz'!D85</f>
        <v>0</v>
      </c>
      <c r="E6" s="54">
        <f>'Imienny wykaz'!E85</f>
        <v>0</v>
      </c>
      <c r="F6" s="54">
        <f>'Imienny wykaz'!G85</f>
        <v>0</v>
      </c>
      <c r="G6" s="54">
        <f>'Imienny wykaz'!L85</f>
        <v>0</v>
      </c>
      <c r="H6" s="54">
        <f>'Imienny wykaz'!M85</f>
        <v>0</v>
      </c>
      <c r="I6" s="54">
        <f>'Imienny wykaz'!J85</f>
        <v>0</v>
      </c>
      <c r="J6" s="54">
        <f>'Imienny wykaz'!K85</f>
        <v>0</v>
      </c>
      <c r="K6" s="54">
        <f aca="true" t="shared" si="1" ref="K6:K28">SUM(I6:J6)</f>
        <v>0</v>
      </c>
      <c r="L6" s="6"/>
    </row>
    <row r="7" spans="1:12" ht="26.25" customHeight="1">
      <c r="A7" s="185">
        <f>'Imienny wykaz'!B86</f>
        <v>0</v>
      </c>
      <c r="B7" s="188" t="str">
        <f t="shared" si="0"/>
        <v> </v>
      </c>
      <c r="C7" s="111">
        <f>'Imienny wykaz'!C86</f>
        <v>0</v>
      </c>
      <c r="D7" s="111">
        <f>'Imienny wykaz'!D86</f>
        <v>0</v>
      </c>
      <c r="E7" s="54">
        <f>'Imienny wykaz'!E86</f>
        <v>0</v>
      </c>
      <c r="F7" s="54">
        <f>'Imienny wykaz'!G86</f>
        <v>0</v>
      </c>
      <c r="G7" s="54">
        <f>'Imienny wykaz'!L86</f>
        <v>0</v>
      </c>
      <c r="H7" s="54">
        <f>'Imienny wykaz'!M86</f>
        <v>0</v>
      </c>
      <c r="I7" s="54">
        <f>'Imienny wykaz'!J86</f>
        <v>0</v>
      </c>
      <c r="J7" s="54">
        <f>'Imienny wykaz'!K86</f>
        <v>0</v>
      </c>
      <c r="K7" s="54">
        <f t="shared" si="1"/>
        <v>0</v>
      </c>
      <c r="L7" s="6"/>
    </row>
    <row r="8" spans="1:12" ht="26.25" customHeight="1">
      <c r="A8" s="185">
        <f>'Imienny wykaz'!B87</f>
        <v>0</v>
      </c>
      <c r="B8" s="188" t="str">
        <f t="shared" si="0"/>
        <v> </v>
      </c>
      <c r="C8" s="111">
        <f>'Imienny wykaz'!C87</f>
        <v>0</v>
      </c>
      <c r="D8" s="111">
        <f>'Imienny wykaz'!D87</f>
        <v>0</v>
      </c>
      <c r="E8" s="54">
        <f>'Imienny wykaz'!E87</f>
        <v>0</v>
      </c>
      <c r="F8" s="54">
        <f>'Imienny wykaz'!G87</f>
        <v>0</v>
      </c>
      <c r="G8" s="54">
        <f>'Imienny wykaz'!L87</f>
        <v>0</v>
      </c>
      <c r="H8" s="54">
        <f>'Imienny wykaz'!M87</f>
        <v>0</v>
      </c>
      <c r="I8" s="54">
        <f>'Imienny wykaz'!J87</f>
        <v>0</v>
      </c>
      <c r="J8" s="54">
        <f>'Imienny wykaz'!K87</f>
        <v>0</v>
      </c>
      <c r="K8" s="54">
        <f t="shared" si="1"/>
        <v>0</v>
      </c>
      <c r="L8" s="6"/>
    </row>
    <row r="9" spans="1:12" ht="26.25" customHeight="1">
      <c r="A9" s="185">
        <f>'Imienny wykaz'!B88</f>
        <v>0</v>
      </c>
      <c r="B9" s="188" t="str">
        <f t="shared" si="0"/>
        <v> </v>
      </c>
      <c r="C9" s="111">
        <f>'Imienny wykaz'!C88</f>
        <v>0</v>
      </c>
      <c r="D9" s="111">
        <f>'Imienny wykaz'!D88</f>
        <v>0</v>
      </c>
      <c r="E9" s="54">
        <f>'Imienny wykaz'!E88</f>
        <v>0</v>
      </c>
      <c r="F9" s="54">
        <f>'Imienny wykaz'!G88</f>
        <v>0</v>
      </c>
      <c r="G9" s="54">
        <f>'Imienny wykaz'!L88</f>
        <v>0</v>
      </c>
      <c r="H9" s="54">
        <f>'Imienny wykaz'!M88</f>
        <v>0</v>
      </c>
      <c r="I9" s="54">
        <f>'Imienny wykaz'!J88</f>
        <v>0</v>
      </c>
      <c r="J9" s="54">
        <f>'Imienny wykaz'!K88</f>
        <v>0</v>
      </c>
      <c r="K9" s="54">
        <f t="shared" si="1"/>
        <v>0</v>
      </c>
      <c r="L9" s="6"/>
    </row>
    <row r="10" spans="1:12" ht="26.25" customHeight="1">
      <c r="A10" s="185">
        <f>'Imienny wykaz'!B89</f>
        <v>0</v>
      </c>
      <c r="B10" s="188" t="str">
        <f t="shared" si="0"/>
        <v> </v>
      </c>
      <c r="C10" s="111">
        <f>'Imienny wykaz'!C89</f>
        <v>0</v>
      </c>
      <c r="D10" s="111">
        <f>'Imienny wykaz'!D89</f>
        <v>0</v>
      </c>
      <c r="E10" s="54">
        <f>'Imienny wykaz'!E89</f>
        <v>0</v>
      </c>
      <c r="F10" s="54">
        <f>'Imienny wykaz'!G89</f>
        <v>0</v>
      </c>
      <c r="G10" s="54">
        <f>'Imienny wykaz'!L89</f>
        <v>0</v>
      </c>
      <c r="H10" s="54">
        <f>'Imienny wykaz'!M89</f>
        <v>0</v>
      </c>
      <c r="I10" s="54">
        <f>'Imienny wykaz'!J89</f>
        <v>0</v>
      </c>
      <c r="J10" s="54">
        <f>'Imienny wykaz'!K89</f>
        <v>0</v>
      </c>
      <c r="K10" s="54">
        <f t="shared" si="1"/>
        <v>0</v>
      </c>
      <c r="L10" s="6"/>
    </row>
    <row r="11" spans="1:12" ht="26.25" customHeight="1">
      <c r="A11" s="185">
        <f>'Imienny wykaz'!B90</f>
        <v>0</v>
      </c>
      <c r="B11" s="188" t="str">
        <f t="shared" si="0"/>
        <v> </v>
      </c>
      <c r="C11" s="111">
        <f>'Imienny wykaz'!C90</f>
        <v>0</v>
      </c>
      <c r="D11" s="111">
        <f>'Imienny wykaz'!D90</f>
        <v>0</v>
      </c>
      <c r="E11" s="54">
        <f>'Imienny wykaz'!E90</f>
        <v>0</v>
      </c>
      <c r="F11" s="54">
        <f>'Imienny wykaz'!G90</f>
        <v>0</v>
      </c>
      <c r="G11" s="54">
        <f>'Imienny wykaz'!L90</f>
        <v>0</v>
      </c>
      <c r="H11" s="54">
        <f>'Imienny wykaz'!M90</f>
        <v>0</v>
      </c>
      <c r="I11" s="54">
        <f>'Imienny wykaz'!J90</f>
        <v>0</v>
      </c>
      <c r="J11" s="54">
        <f>'Imienny wykaz'!K90</f>
        <v>0</v>
      </c>
      <c r="K11" s="54">
        <f t="shared" si="1"/>
        <v>0</v>
      </c>
      <c r="L11" s="6"/>
    </row>
    <row r="12" spans="1:12" ht="26.25" customHeight="1">
      <c r="A12" s="185">
        <f>'Imienny wykaz'!B91</f>
        <v>0</v>
      </c>
      <c r="B12" s="188" t="str">
        <f t="shared" si="0"/>
        <v> </v>
      </c>
      <c r="C12" s="111">
        <f>'Imienny wykaz'!C91</f>
        <v>0</v>
      </c>
      <c r="D12" s="111">
        <f>'Imienny wykaz'!D91</f>
        <v>0</v>
      </c>
      <c r="E12" s="54">
        <f>'Imienny wykaz'!E91</f>
        <v>0</v>
      </c>
      <c r="F12" s="54">
        <f>'Imienny wykaz'!G91</f>
        <v>0</v>
      </c>
      <c r="G12" s="54">
        <f>'Imienny wykaz'!L91</f>
        <v>0</v>
      </c>
      <c r="H12" s="54">
        <f>'Imienny wykaz'!M91</f>
        <v>0</v>
      </c>
      <c r="I12" s="54">
        <f>'Imienny wykaz'!J91</f>
        <v>0</v>
      </c>
      <c r="J12" s="54">
        <f>'Imienny wykaz'!K91</f>
        <v>0</v>
      </c>
      <c r="K12" s="54">
        <f t="shared" si="1"/>
        <v>0</v>
      </c>
      <c r="L12" s="6"/>
    </row>
    <row r="13" spans="1:12" ht="26.25" customHeight="1">
      <c r="A13" s="185">
        <f>'Imienny wykaz'!B92</f>
        <v>0</v>
      </c>
      <c r="B13" s="188" t="str">
        <f t="shared" si="0"/>
        <v> </v>
      </c>
      <c r="C13" s="111">
        <f>'Imienny wykaz'!C92</f>
        <v>0</v>
      </c>
      <c r="D13" s="111">
        <f>'Imienny wykaz'!D92</f>
        <v>0</v>
      </c>
      <c r="E13" s="54">
        <f>'Imienny wykaz'!E92</f>
        <v>0</v>
      </c>
      <c r="F13" s="54">
        <f>'Imienny wykaz'!G92</f>
        <v>0</v>
      </c>
      <c r="G13" s="54">
        <f>'Imienny wykaz'!L92</f>
        <v>0</v>
      </c>
      <c r="H13" s="54">
        <f>'Imienny wykaz'!M92</f>
        <v>0</v>
      </c>
      <c r="I13" s="54">
        <f>'Imienny wykaz'!J92</f>
        <v>0</v>
      </c>
      <c r="J13" s="54">
        <f>'Imienny wykaz'!K92</f>
        <v>0</v>
      </c>
      <c r="K13" s="54">
        <f t="shared" si="1"/>
        <v>0</v>
      </c>
      <c r="L13" s="6"/>
    </row>
    <row r="14" spans="1:12" ht="26.25" customHeight="1">
      <c r="A14" s="185">
        <f>'Imienny wykaz'!B93</f>
        <v>0</v>
      </c>
      <c r="B14" s="188" t="str">
        <f t="shared" si="0"/>
        <v> </v>
      </c>
      <c r="C14" s="111">
        <f>'Imienny wykaz'!C93</f>
        <v>0</v>
      </c>
      <c r="D14" s="111">
        <f>'Imienny wykaz'!D93</f>
        <v>0</v>
      </c>
      <c r="E14" s="54">
        <f>'Imienny wykaz'!E93</f>
        <v>0</v>
      </c>
      <c r="F14" s="54">
        <f>'Imienny wykaz'!G93</f>
        <v>0</v>
      </c>
      <c r="G14" s="54">
        <f>'Imienny wykaz'!L93</f>
        <v>0</v>
      </c>
      <c r="H14" s="54">
        <f>'Imienny wykaz'!M93</f>
        <v>0</v>
      </c>
      <c r="I14" s="54">
        <f>'Imienny wykaz'!J93</f>
        <v>0</v>
      </c>
      <c r="J14" s="54">
        <f>'Imienny wykaz'!K93</f>
        <v>0</v>
      </c>
      <c r="K14" s="54">
        <f t="shared" si="1"/>
        <v>0</v>
      </c>
      <c r="L14" s="6"/>
    </row>
    <row r="15" spans="1:12" ht="26.25" customHeight="1">
      <c r="A15" s="185">
        <f>'Imienny wykaz'!B94</f>
        <v>0</v>
      </c>
      <c r="B15" s="188" t="str">
        <f t="shared" si="0"/>
        <v> </v>
      </c>
      <c r="C15" s="111">
        <f>'Imienny wykaz'!C94</f>
        <v>0</v>
      </c>
      <c r="D15" s="111">
        <f>'Imienny wykaz'!D94</f>
        <v>0</v>
      </c>
      <c r="E15" s="54">
        <f>'Imienny wykaz'!E94</f>
        <v>0</v>
      </c>
      <c r="F15" s="54">
        <f>'Imienny wykaz'!G94</f>
        <v>0</v>
      </c>
      <c r="G15" s="54">
        <f>'Imienny wykaz'!L94</f>
        <v>0</v>
      </c>
      <c r="H15" s="54">
        <f>'Imienny wykaz'!M94</f>
        <v>0</v>
      </c>
      <c r="I15" s="54">
        <f>'Imienny wykaz'!J94</f>
        <v>0</v>
      </c>
      <c r="J15" s="54">
        <f>'Imienny wykaz'!K94</f>
        <v>0</v>
      </c>
      <c r="K15" s="54">
        <f t="shared" si="1"/>
        <v>0</v>
      </c>
      <c r="L15" s="6"/>
    </row>
    <row r="16" spans="1:12" ht="26.25" customHeight="1">
      <c r="A16" s="185">
        <f>'Imienny wykaz'!B95</f>
        <v>0</v>
      </c>
      <c r="B16" s="188" t="str">
        <f t="shared" si="0"/>
        <v> </v>
      </c>
      <c r="C16" s="111">
        <f>'Imienny wykaz'!C95</f>
        <v>0</v>
      </c>
      <c r="D16" s="111">
        <f>'Imienny wykaz'!D95</f>
        <v>0</v>
      </c>
      <c r="E16" s="54">
        <f>'Imienny wykaz'!E95</f>
        <v>0</v>
      </c>
      <c r="F16" s="54">
        <f>'Imienny wykaz'!G95</f>
        <v>0</v>
      </c>
      <c r="G16" s="54">
        <f>'Imienny wykaz'!L95</f>
        <v>0</v>
      </c>
      <c r="H16" s="54">
        <f>'Imienny wykaz'!M95</f>
        <v>0</v>
      </c>
      <c r="I16" s="54">
        <f>'Imienny wykaz'!J95</f>
        <v>0</v>
      </c>
      <c r="J16" s="54">
        <f>'Imienny wykaz'!K95</f>
        <v>0</v>
      </c>
      <c r="K16" s="54">
        <f t="shared" si="1"/>
        <v>0</v>
      </c>
      <c r="L16" s="6"/>
    </row>
    <row r="17" spans="1:12" ht="26.25" customHeight="1">
      <c r="A17" s="185">
        <f>'Imienny wykaz'!B96</f>
        <v>0</v>
      </c>
      <c r="B17" s="188" t="str">
        <f t="shared" si="0"/>
        <v> </v>
      </c>
      <c r="C17" s="111">
        <f>'Imienny wykaz'!C96</f>
        <v>0</v>
      </c>
      <c r="D17" s="111">
        <f>'Imienny wykaz'!D96</f>
        <v>0</v>
      </c>
      <c r="E17" s="54">
        <f>'Imienny wykaz'!E96</f>
        <v>0</v>
      </c>
      <c r="F17" s="54">
        <f>'Imienny wykaz'!G96</f>
        <v>0</v>
      </c>
      <c r="G17" s="54">
        <f>'Imienny wykaz'!L96</f>
        <v>0</v>
      </c>
      <c r="H17" s="54">
        <f>'Imienny wykaz'!M96</f>
        <v>0</v>
      </c>
      <c r="I17" s="54">
        <f>'Imienny wykaz'!J96</f>
        <v>0</v>
      </c>
      <c r="J17" s="54">
        <f>'Imienny wykaz'!K96</f>
        <v>0</v>
      </c>
      <c r="K17" s="54">
        <f t="shared" si="1"/>
        <v>0</v>
      </c>
      <c r="L17" s="6"/>
    </row>
    <row r="18" spans="1:12" ht="26.25" customHeight="1">
      <c r="A18" s="185">
        <f>'Imienny wykaz'!B97</f>
        <v>0</v>
      </c>
      <c r="B18" s="188" t="str">
        <f t="shared" si="0"/>
        <v> </v>
      </c>
      <c r="C18" s="111">
        <f>'Imienny wykaz'!C97</f>
        <v>0</v>
      </c>
      <c r="D18" s="111">
        <f>'Imienny wykaz'!D97</f>
        <v>0</v>
      </c>
      <c r="E18" s="54">
        <f>'Imienny wykaz'!E97</f>
        <v>0</v>
      </c>
      <c r="F18" s="54">
        <f>'Imienny wykaz'!G97</f>
        <v>0</v>
      </c>
      <c r="G18" s="54">
        <f>'Imienny wykaz'!L97</f>
        <v>0</v>
      </c>
      <c r="H18" s="54">
        <f>'Imienny wykaz'!M97</f>
        <v>0</v>
      </c>
      <c r="I18" s="54">
        <f>'Imienny wykaz'!J97</f>
        <v>0</v>
      </c>
      <c r="J18" s="54">
        <f>'Imienny wykaz'!K97</f>
        <v>0</v>
      </c>
      <c r="K18" s="54">
        <f t="shared" si="1"/>
        <v>0</v>
      </c>
      <c r="L18" s="6"/>
    </row>
    <row r="19" spans="1:12" ht="26.25" customHeight="1">
      <c r="A19" s="185">
        <f>'Imienny wykaz'!B98</f>
        <v>0</v>
      </c>
      <c r="B19" s="188" t="str">
        <f t="shared" si="0"/>
        <v> </v>
      </c>
      <c r="C19" s="111">
        <f>'Imienny wykaz'!C98</f>
        <v>0</v>
      </c>
      <c r="D19" s="111">
        <f>'Imienny wykaz'!D98</f>
        <v>0</v>
      </c>
      <c r="E19" s="54">
        <f>'Imienny wykaz'!E98</f>
        <v>0</v>
      </c>
      <c r="F19" s="54">
        <f>'Imienny wykaz'!G98</f>
        <v>0</v>
      </c>
      <c r="G19" s="54">
        <f>'Imienny wykaz'!L98</f>
        <v>0</v>
      </c>
      <c r="H19" s="54">
        <f>'Imienny wykaz'!M98</f>
        <v>0</v>
      </c>
      <c r="I19" s="54">
        <f>'Imienny wykaz'!J98</f>
        <v>0</v>
      </c>
      <c r="J19" s="54">
        <f>'Imienny wykaz'!K98</f>
        <v>0</v>
      </c>
      <c r="K19" s="54">
        <f t="shared" si="1"/>
        <v>0</v>
      </c>
      <c r="L19" s="6"/>
    </row>
    <row r="20" spans="1:12" ht="26.25" customHeight="1">
      <c r="A20" s="185">
        <f>'Imienny wykaz'!B99</f>
        <v>0</v>
      </c>
      <c r="B20" s="188" t="str">
        <f t="shared" si="0"/>
        <v> </v>
      </c>
      <c r="C20" s="111">
        <f>'Imienny wykaz'!C99</f>
        <v>0</v>
      </c>
      <c r="D20" s="111">
        <f>'Imienny wykaz'!D99</f>
        <v>0</v>
      </c>
      <c r="E20" s="54">
        <f>'Imienny wykaz'!E99</f>
        <v>0</v>
      </c>
      <c r="F20" s="54">
        <f>'Imienny wykaz'!G99</f>
        <v>0</v>
      </c>
      <c r="G20" s="54">
        <f>'Imienny wykaz'!L99</f>
        <v>0</v>
      </c>
      <c r="H20" s="54">
        <f>'Imienny wykaz'!M99</f>
        <v>0</v>
      </c>
      <c r="I20" s="54">
        <f>'Imienny wykaz'!J99</f>
        <v>0</v>
      </c>
      <c r="J20" s="54">
        <f>'Imienny wykaz'!K99</f>
        <v>0</v>
      </c>
      <c r="K20" s="54">
        <f t="shared" si="1"/>
        <v>0</v>
      </c>
      <c r="L20" s="6"/>
    </row>
    <row r="21" spans="1:12" ht="26.25" customHeight="1">
      <c r="A21" s="185">
        <f>'Imienny wykaz'!B100</f>
        <v>0</v>
      </c>
      <c r="B21" s="188" t="str">
        <f t="shared" si="0"/>
        <v> </v>
      </c>
      <c r="C21" s="111">
        <f>'Imienny wykaz'!C100</f>
        <v>0</v>
      </c>
      <c r="D21" s="111">
        <f>'Imienny wykaz'!D100</f>
        <v>0</v>
      </c>
      <c r="E21" s="54">
        <f>'Imienny wykaz'!E100</f>
        <v>0</v>
      </c>
      <c r="F21" s="54">
        <f>'Imienny wykaz'!G100</f>
        <v>0</v>
      </c>
      <c r="G21" s="54">
        <f>'Imienny wykaz'!L100</f>
        <v>0</v>
      </c>
      <c r="H21" s="54">
        <f>'Imienny wykaz'!M100</f>
        <v>0</v>
      </c>
      <c r="I21" s="54">
        <f>'Imienny wykaz'!J100</f>
        <v>0</v>
      </c>
      <c r="J21" s="54">
        <f>'Imienny wykaz'!K100</f>
        <v>0</v>
      </c>
      <c r="K21" s="54">
        <f t="shared" si="1"/>
        <v>0</v>
      </c>
      <c r="L21" s="6"/>
    </row>
    <row r="22" spans="1:12" ht="26.25" customHeight="1">
      <c r="A22" s="185">
        <f>'Imienny wykaz'!B101</f>
        <v>0</v>
      </c>
      <c r="B22" s="188" t="str">
        <f t="shared" si="0"/>
        <v> </v>
      </c>
      <c r="C22" s="111">
        <f>'Imienny wykaz'!C101</f>
        <v>0</v>
      </c>
      <c r="D22" s="111">
        <f>'Imienny wykaz'!D101</f>
        <v>0</v>
      </c>
      <c r="E22" s="54">
        <f>'Imienny wykaz'!E101</f>
        <v>0</v>
      </c>
      <c r="F22" s="54">
        <f>'Imienny wykaz'!G101</f>
        <v>0</v>
      </c>
      <c r="G22" s="54">
        <f>'Imienny wykaz'!L101</f>
        <v>0</v>
      </c>
      <c r="H22" s="54">
        <f>'Imienny wykaz'!M101</f>
        <v>0</v>
      </c>
      <c r="I22" s="54">
        <f>'Imienny wykaz'!J101</f>
        <v>0</v>
      </c>
      <c r="J22" s="54">
        <f>'Imienny wykaz'!K101</f>
        <v>0</v>
      </c>
      <c r="K22" s="54">
        <f t="shared" si="1"/>
        <v>0</v>
      </c>
      <c r="L22" s="6"/>
    </row>
    <row r="23" spans="1:12" ht="26.25" customHeight="1">
      <c r="A23" s="185">
        <f>'Imienny wykaz'!B102</f>
        <v>0</v>
      </c>
      <c r="B23" s="188" t="str">
        <f t="shared" si="0"/>
        <v> </v>
      </c>
      <c r="C23" s="111">
        <f>'Imienny wykaz'!C102</f>
        <v>0</v>
      </c>
      <c r="D23" s="111">
        <f>'Imienny wykaz'!D102</f>
        <v>0</v>
      </c>
      <c r="E23" s="54">
        <f>'Imienny wykaz'!E102</f>
        <v>0</v>
      </c>
      <c r="F23" s="54">
        <f>'Imienny wykaz'!G102</f>
        <v>0</v>
      </c>
      <c r="G23" s="54">
        <f>'Imienny wykaz'!L102</f>
        <v>0</v>
      </c>
      <c r="H23" s="54">
        <f>'Imienny wykaz'!M102</f>
        <v>0</v>
      </c>
      <c r="I23" s="54">
        <f>'Imienny wykaz'!J102</f>
        <v>0</v>
      </c>
      <c r="J23" s="54">
        <f>'Imienny wykaz'!K102</f>
        <v>0</v>
      </c>
      <c r="K23" s="54">
        <f t="shared" si="1"/>
        <v>0</v>
      </c>
      <c r="L23" s="6"/>
    </row>
    <row r="24" spans="1:12" ht="26.25" customHeight="1">
      <c r="A24" s="185">
        <f>'Imienny wykaz'!B103</f>
        <v>0</v>
      </c>
      <c r="B24" s="188" t="str">
        <f t="shared" si="0"/>
        <v> </v>
      </c>
      <c r="C24" s="111">
        <f>'Imienny wykaz'!C103</f>
        <v>0</v>
      </c>
      <c r="D24" s="111">
        <f>'Imienny wykaz'!D103</f>
        <v>0</v>
      </c>
      <c r="E24" s="54">
        <f>'Imienny wykaz'!E103</f>
        <v>0</v>
      </c>
      <c r="F24" s="54">
        <f>'Imienny wykaz'!G103</f>
        <v>0</v>
      </c>
      <c r="G24" s="54">
        <f>'Imienny wykaz'!L103</f>
        <v>0</v>
      </c>
      <c r="H24" s="54">
        <f>'Imienny wykaz'!M103</f>
        <v>0</v>
      </c>
      <c r="I24" s="54">
        <f>'Imienny wykaz'!J103</f>
        <v>0</v>
      </c>
      <c r="J24" s="54">
        <f>'Imienny wykaz'!K103</f>
        <v>0</v>
      </c>
      <c r="K24" s="54">
        <f t="shared" si="1"/>
        <v>0</v>
      </c>
      <c r="L24" s="6"/>
    </row>
    <row r="25" spans="1:12" ht="26.25" customHeight="1">
      <c r="A25" s="185">
        <f>'Imienny wykaz'!B104</f>
        <v>0</v>
      </c>
      <c r="B25" s="188" t="str">
        <f t="shared" si="0"/>
        <v> </v>
      </c>
      <c r="C25" s="111">
        <f>'Imienny wykaz'!C104</f>
        <v>0</v>
      </c>
      <c r="D25" s="111">
        <f>'Imienny wykaz'!D104</f>
        <v>0</v>
      </c>
      <c r="E25" s="54">
        <f>'Imienny wykaz'!E104</f>
        <v>0</v>
      </c>
      <c r="F25" s="54">
        <f>'Imienny wykaz'!G104</f>
        <v>0</v>
      </c>
      <c r="G25" s="54">
        <f>'Imienny wykaz'!L104</f>
        <v>0</v>
      </c>
      <c r="H25" s="54">
        <f>'Imienny wykaz'!M104</f>
        <v>0</v>
      </c>
      <c r="I25" s="54">
        <f>'Imienny wykaz'!J104</f>
        <v>0</v>
      </c>
      <c r="J25" s="54">
        <f>'Imienny wykaz'!K104</f>
        <v>0</v>
      </c>
      <c r="K25" s="54">
        <f t="shared" si="1"/>
        <v>0</v>
      </c>
      <c r="L25" s="6"/>
    </row>
    <row r="26" spans="1:12" ht="26.25" customHeight="1">
      <c r="A26" s="185">
        <f>'Imienny wykaz'!B105</f>
        <v>0</v>
      </c>
      <c r="B26" s="188" t="str">
        <f t="shared" si="0"/>
        <v> </v>
      </c>
      <c r="C26" s="111">
        <f>'Imienny wykaz'!C105</f>
        <v>0</v>
      </c>
      <c r="D26" s="111">
        <f>'Imienny wykaz'!D105</f>
        <v>0</v>
      </c>
      <c r="E26" s="54">
        <f>'Imienny wykaz'!E105</f>
        <v>0</v>
      </c>
      <c r="F26" s="54">
        <f>'Imienny wykaz'!G105</f>
        <v>0</v>
      </c>
      <c r="G26" s="54">
        <f>'Imienny wykaz'!L105</f>
        <v>0</v>
      </c>
      <c r="H26" s="54">
        <f>'Imienny wykaz'!M105</f>
        <v>0</v>
      </c>
      <c r="I26" s="54">
        <f>'Imienny wykaz'!J105</f>
        <v>0</v>
      </c>
      <c r="J26" s="54">
        <f>'Imienny wykaz'!K105</f>
        <v>0</v>
      </c>
      <c r="K26" s="54">
        <f t="shared" si="1"/>
        <v>0</v>
      </c>
      <c r="L26" s="6"/>
    </row>
    <row r="27" spans="1:12" ht="26.25" customHeight="1">
      <c r="A27" s="185">
        <f>'Imienny wykaz'!B106</f>
        <v>0</v>
      </c>
      <c r="B27" s="188" t="str">
        <f t="shared" si="0"/>
        <v> </v>
      </c>
      <c r="C27" s="111">
        <f>'Imienny wykaz'!C106</f>
        <v>0</v>
      </c>
      <c r="D27" s="111">
        <f>'Imienny wykaz'!D106</f>
        <v>0</v>
      </c>
      <c r="E27" s="54">
        <f>'Imienny wykaz'!E106</f>
        <v>0</v>
      </c>
      <c r="F27" s="54">
        <f>'Imienny wykaz'!G106</f>
        <v>0</v>
      </c>
      <c r="G27" s="54">
        <f>'Imienny wykaz'!L106</f>
        <v>0</v>
      </c>
      <c r="H27" s="54">
        <f>'Imienny wykaz'!M106</f>
        <v>0</v>
      </c>
      <c r="I27" s="54">
        <f>'Imienny wykaz'!J106</f>
        <v>0</v>
      </c>
      <c r="J27" s="54">
        <f>'Imienny wykaz'!K106</f>
        <v>0</v>
      </c>
      <c r="K27" s="54">
        <f t="shared" si="1"/>
        <v>0</v>
      </c>
      <c r="L27" s="6"/>
    </row>
    <row r="28" spans="1:12" ht="26.25" customHeight="1">
      <c r="A28" s="185">
        <f>'Imienny wykaz'!B107</f>
        <v>0</v>
      </c>
      <c r="B28" s="188" t="str">
        <f t="shared" si="0"/>
        <v> </v>
      </c>
      <c r="C28" s="111">
        <f>'Imienny wykaz'!C107</f>
        <v>0</v>
      </c>
      <c r="D28" s="111">
        <f>'Imienny wykaz'!D107</f>
        <v>0</v>
      </c>
      <c r="E28" s="54">
        <f>'Imienny wykaz'!E107</f>
        <v>0</v>
      </c>
      <c r="F28" s="54">
        <f>'Imienny wykaz'!G107</f>
        <v>0</v>
      </c>
      <c r="G28" s="54">
        <f>'Imienny wykaz'!L107</f>
        <v>0</v>
      </c>
      <c r="H28" s="54">
        <f>'Imienny wykaz'!M107</f>
        <v>0</v>
      </c>
      <c r="I28" s="54">
        <f>'Imienny wykaz'!J107</f>
        <v>0</v>
      </c>
      <c r="J28" s="54">
        <f>'Imienny wykaz'!K107</f>
        <v>0</v>
      </c>
      <c r="K28" s="54">
        <f t="shared" si="1"/>
        <v>0</v>
      </c>
      <c r="L28" s="6"/>
    </row>
    <row r="29" spans="1:12" ht="26.25" customHeight="1">
      <c r="A29" s="191">
        <f>'Imienny wykaz'!B108</f>
        <v>0</v>
      </c>
      <c r="B29" s="192" t="str">
        <f t="shared" si="0"/>
        <v> </v>
      </c>
      <c r="C29" s="193">
        <f>'Imienny wykaz'!C108</f>
        <v>0</v>
      </c>
      <c r="D29" s="193">
        <f>'Imienny wykaz'!D108</f>
        <v>0</v>
      </c>
      <c r="E29" s="194">
        <f>'Imienny wykaz'!E108</f>
        <v>0</v>
      </c>
      <c r="F29" s="194">
        <f>'Imienny wykaz'!G108</f>
        <v>0</v>
      </c>
      <c r="G29" s="194">
        <f>'Imienny wykaz'!L108</f>
        <v>0</v>
      </c>
      <c r="H29" s="194">
        <f>'Imienny wykaz'!M108</f>
        <v>0</v>
      </c>
      <c r="I29" s="194">
        <f>'Imienny wykaz'!J108</f>
        <v>0</v>
      </c>
      <c r="J29" s="194">
        <f>'Imienny wykaz'!K108</f>
        <v>0</v>
      </c>
      <c r="K29" s="194">
        <f>SUM(I29:J29)</f>
        <v>0</v>
      </c>
      <c r="L29" s="6"/>
    </row>
    <row r="30" spans="3:12" ht="6.75" customHeight="1">
      <c r="C30" s="63"/>
      <c r="D30" s="63"/>
      <c r="E30" s="66"/>
      <c r="F30" s="62"/>
      <c r="G30" s="62"/>
      <c r="H30" s="62"/>
      <c r="L30" s="6"/>
    </row>
    <row r="31" spans="9:11" ht="12.75" customHeight="1" hidden="1">
      <c r="I31" s="116"/>
      <c r="J31" s="117"/>
      <c r="K31" s="66"/>
    </row>
    <row r="32" spans="9:10" ht="12.75" customHeight="1" hidden="1">
      <c r="I32" s="116"/>
      <c r="J32" s="117"/>
    </row>
    <row r="33" spans="9:10" ht="12.75" customHeight="1" hidden="1">
      <c r="I33" s="116"/>
      <c r="J33" s="117"/>
    </row>
    <row r="34" spans="9:10" ht="12.75" customHeight="1" hidden="1">
      <c r="I34" s="109"/>
      <c r="J34" s="109"/>
    </row>
    <row r="35" spans="9:10" ht="12.75" customHeight="1" hidden="1">
      <c r="I35" s="109"/>
      <c r="J35" s="109"/>
    </row>
    <row r="36" spans="9:10" ht="12.75" customHeight="1" hidden="1">
      <c r="I36" s="116"/>
      <c r="J36" s="117"/>
    </row>
    <row r="37" spans="9:10" ht="12.75" customHeight="1" hidden="1">
      <c r="I37" s="109"/>
      <c r="J37" s="109"/>
    </row>
    <row r="38" spans="9:10" ht="12.75" customHeight="1" hidden="1">
      <c r="I38" s="109"/>
      <c r="J38" s="109"/>
    </row>
    <row r="39" spans="9:10" ht="12.75" customHeight="1" hidden="1">
      <c r="I39" s="116"/>
      <c r="J39" s="117"/>
    </row>
    <row r="40" spans="9:10" ht="12.75" customHeight="1" hidden="1">
      <c r="I40" s="116"/>
      <c r="J40" s="117"/>
    </row>
    <row r="41" spans="9:10" ht="12.75" customHeight="1" hidden="1">
      <c r="I41" s="116"/>
      <c r="J41" s="117"/>
    </row>
    <row r="42" spans="9:10" ht="12.75" customHeight="1" hidden="1">
      <c r="I42" s="116"/>
      <c r="J42" s="117"/>
    </row>
    <row r="43" spans="9:10" ht="12.75" customHeight="1" hidden="1">
      <c r="I43" s="39"/>
      <c r="J43" s="30"/>
    </row>
    <row r="44" spans="9:10" ht="12.75" customHeight="1" hidden="1">
      <c r="I44" s="122"/>
      <c r="J44" s="123"/>
    </row>
    <row r="45" spans="9:10" ht="12.75" customHeight="1" hidden="1">
      <c r="I45" s="122"/>
      <c r="J45" s="30"/>
    </row>
    <row r="46" spans="9:10" ht="12.75" customHeight="1" hidden="1">
      <c r="I46" s="122"/>
      <c r="J46" s="30"/>
    </row>
    <row r="47" spans="9:10" ht="12.75" customHeight="1" hidden="1">
      <c r="I47" s="122"/>
      <c r="J47" s="30"/>
    </row>
    <row r="48" spans="9:10" ht="12.75" customHeight="1" hidden="1">
      <c r="I48" s="39"/>
      <c r="J48" s="30"/>
    </row>
    <row r="49" spans="9:10" ht="12.75" customHeight="1" hidden="1">
      <c r="I49" s="39"/>
      <c r="J49" s="30"/>
    </row>
  </sheetData>
  <sheetProtection password="C4B9" sheet="1" selectLockedCells="1" selectUnlockedCells="1"/>
  <mergeCells count="2">
    <mergeCell ref="A2:B2"/>
    <mergeCell ref="A3:B3"/>
  </mergeCells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2" r:id="rId1"/>
  <headerFooter alignWithMargins="0">
    <oddHeader>&amp;C&amp;F</oddHeader>
    <oddFooter>&amp;C&amp;A</oddFooter>
  </headerFooter>
  <rowBreaks count="1" manualBreakCount="1">
    <brk id="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>
    <tabColor indexed="50"/>
  </sheetPr>
  <dimension ref="A1:L49"/>
  <sheetViews>
    <sheetView showZeros="0" zoomScale="80" zoomScaleNormal="80" zoomScalePageLayoutView="0" workbookViewId="0" topLeftCell="A1">
      <selection activeCell="F9" sqref="F9"/>
    </sheetView>
  </sheetViews>
  <sheetFormatPr defaultColWidth="0" defaultRowHeight="0" customHeight="1" zeroHeight="1"/>
  <cols>
    <col min="1" max="1" width="5.140625" style="70" customWidth="1"/>
    <col min="2" max="2" width="2.140625" style="70" customWidth="1"/>
    <col min="3" max="3" width="20.8515625" style="90" customWidth="1"/>
    <col min="4" max="4" width="28.140625" style="90" customWidth="1"/>
    <col min="5" max="5" width="11.140625" style="91" customWidth="1"/>
    <col min="6" max="6" width="13.7109375" style="92" customWidth="1"/>
    <col min="7" max="8" width="12.7109375" style="92" customWidth="1"/>
    <col min="9" max="9" width="14.00390625" style="62" customWidth="1"/>
    <col min="10" max="10" width="15.8515625" style="64" customWidth="1"/>
    <col min="11" max="11" width="16.7109375" style="6" customWidth="1"/>
    <col min="12" max="12" width="1.7109375" style="0" customWidth="1"/>
    <col min="13" max="16384" width="0" style="28" hidden="1" customWidth="1"/>
  </cols>
  <sheetData>
    <row r="1" spans="1:12" s="41" customFormat="1" ht="33" customHeight="1">
      <c r="A1" s="35"/>
      <c r="B1" s="35"/>
      <c r="C1" s="36" t="s">
        <v>27</v>
      </c>
      <c r="D1" s="37"/>
      <c r="E1" s="38"/>
      <c r="F1" s="39"/>
      <c r="G1" s="39"/>
      <c r="H1" s="39"/>
      <c r="I1" s="39"/>
      <c r="J1" s="30"/>
      <c r="K1" s="34"/>
      <c r="L1" s="34"/>
    </row>
    <row r="2" spans="1:12" s="48" customFormat="1" ht="146.25" customHeight="1">
      <c r="A2" s="230" t="s">
        <v>28</v>
      </c>
      <c r="B2" s="231"/>
      <c r="C2" s="110" t="str">
        <f>'Imienny wykaz'!C3</f>
        <v>Nazwisko imię</v>
      </c>
      <c r="D2" s="110" t="str">
        <f>'Imienny wykaz'!D3</f>
        <v>Adres gospodarstwa</v>
      </c>
      <c r="E2" s="110" t="s">
        <v>118</v>
      </c>
      <c r="F2" s="110" t="s">
        <v>108</v>
      </c>
      <c r="G2" s="110" t="s">
        <v>104</v>
      </c>
      <c r="H2" s="110" t="s">
        <v>122</v>
      </c>
      <c r="I2" s="110" t="s">
        <v>123</v>
      </c>
      <c r="J2" s="110" t="s">
        <v>124</v>
      </c>
      <c r="K2" s="110" t="s">
        <v>125</v>
      </c>
      <c r="L2" s="47"/>
    </row>
    <row r="3" spans="1:12" s="48" customFormat="1" ht="9" customHeight="1">
      <c r="A3" s="232">
        <v>1</v>
      </c>
      <c r="B3" s="233"/>
      <c r="C3" s="49">
        <v>2</v>
      </c>
      <c r="D3" s="49">
        <v>3</v>
      </c>
      <c r="E3" s="49">
        <v>4</v>
      </c>
      <c r="F3" s="49">
        <v>5</v>
      </c>
      <c r="G3" s="49">
        <v>6</v>
      </c>
      <c r="H3" s="49">
        <v>7</v>
      </c>
      <c r="I3" s="49">
        <v>8</v>
      </c>
      <c r="J3" s="49">
        <v>9</v>
      </c>
      <c r="K3" s="49">
        <v>10</v>
      </c>
      <c r="L3" s="47"/>
    </row>
    <row r="4" spans="1:12" ht="26.25" customHeight="1">
      <c r="A4" s="184">
        <f>'Imienny wykaz'!B109</f>
        <v>0</v>
      </c>
      <c r="B4" s="187" t="str">
        <f>IF(A4&gt;0.5,"a"," ")</f>
        <v> </v>
      </c>
      <c r="C4" s="111">
        <f>'Imienny wykaz'!C109</f>
        <v>0</v>
      </c>
      <c r="D4" s="111">
        <f>'Imienny wykaz'!D109</f>
        <v>0</v>
      </c>
      <c r="E4" s="54">
        <f>'Imienny wykaz'!E109</f>
        <v>0</v>
      </c>
      <c r="F4" s="54">
        <f>'Imienny wykaz'!G109</f>
        <v>0</v>
      </c>
      <c r="G4" s="54">
        <f>'Imienny wykaz'!L109</f>
        <v>0</v>
      </c>
      <c r="H4" s="54">
        <f>'Imienny wykaz'!M109</f>
        <v>0</v>
      </c>
      <c r="I4" s="54">
        <f>'Imienny wykaz'!J109</f>
        <v>0</v>
      </c>
      <c r="J4" s="54">
        <f>'Imienny wykaz'!K109</f>
        <v>0</v>
      </c>
      <c r="K4" s="54">
        <f>SUM(I4:J4)</f>
        <v>0</v>
      </c>
      <c r="L4" s="6"/>
    </row>
    <row r="5" spans="1:12" ht="26.25" customHeight="1">
      <c r="A5" s="185">
        <f>'Imienny wykaz'!B110</f>
        <v>0</v>
      </c>
      <c r="B5" s="188" t="str">
        <f aca="true" t="shared" si="0" ref="B5:B29">IF(A5&gt;0.5,"a"," ")</f>
        <v> </v>
      </c>
      <c r="C5" s="111">
        <f>'Imienny wykaz'!C110</f>
        <v>0</v>
      </c>
      <c r="D5" s="111">
        <f>'Imienny wykaz'!D110</f>
        <v>0</v>
      </c>
      <c r="E5" s="54">
        <f>'Imienny wykaz'!E110</f>
        <v>0</v>
      </c>
      <c r="F5" s="54">
        <f>'Imienny wykaz'!G110</f>
        <v>0</v>
      </c>
      <c r="G5" s="54">
        <f>'Imienny wykaz'!L110</f>
        <v>0</v>
      </c>
      <c r="H5" s="54">
        <f>'Imienny wykaz'!M110</f>
        <v>0</v>
      </c>
      <c r="I5" s="54">
        <f>'Imienny wykaz'!J110</f>
        <v>0</v>
      </c>
      <c r="J5" s="54">
        <f>'Imienny wykaz'!K110</f>
        <v>0</v>
      </c>
      <c r="K5" s="54">
        <f>SUM(I5:J5)</f>
        <v>0</v>
      </c>
      <c r="L5" s="6"/>
    </row>
    <row r="6" spans="1:12" ht="26.25" customHeight="1">
      <c r="A6" s="185">
        <f>'Imienny wykaz'!B111</f>
        <v>0</v>
      </c>
      <c r="B6" s="188" t="str">
        <f t="shared" si="0"/>
        <v> </v>
      </c>
      <c r="C6" s="111">
        <f>'Imienny wykaz'!C111</f>
        <v>0</v>
      </c>
      <c r="D6" s="111">
        <f>'Imienny wykaz'!D111</f>
        <v>0</v>
      </c>
      <c r="E6" s="54">
        <f>'Imienny wykaz'!E111</f>
        <v>0</v>
      </c>
      <c r="F6" s="54">
        <f>'Imienny wykaz'!G111</f>
        <v>0</v>
      </c>
      <c r="G6" s="54">
        <f>'Imienny wykaz'!L111</f>
        <v>0</v>
      </c>
      <c r="H6" s="54">
        <f>'Imienny wykaz'!M111</f>
        <v>0</v>
      </c>
      <c r="I6" s="54">
        <f>'Imienny wykaz'!J111</f>
        <v>0</v>
      </c>
      <c r="J6" s="54">
        <f>'Imienny wykaz'!K111</f>
        <v>0</v>
      </c>
      <c r="K6" s="54">
        <f aca="true" t="shared" si="1" ref="K6:K28">SUM(I6:J6)</f>
        <v>0</v>
      </c>
      <c r="L6" s="6"/>
    </row>
    <row r="7" spans="1:12" ht="26.25" customHeight="1">
      <c r="A7" s="185">
        <f>'Imienny wykaz'!B112</f>
        <v>0</v>
      </c>
      <c r="B7" s="188" t="str">
        <f t="shared" si="0"/>
        <v> </v>
      </c>
      <c r="C7" s="111">
        <f>'Imienny wykaz'!C112</f>
        <v>0</v>
      </c>
      <c r="D7" s="111">
        <f>'Imienny wykaz'!D112</f>
        <v>0</v>
      </c>
      <c r="E7" s="54">
        <f>'Imienny wykaz'!E112</f>
        <v>0</v>
      </c>
      <c r="F7" s="54">
        <f>'Imienny wykaz'!G112</f>
        <v>0</v>
      </c>
      <c r="G7" s="54">
        <f>'Imienny wykaz'!L112</f>
        <v>0</v>
      </c>
      <c r="H7" s="54">
        <f>'Imienny wykaz'!M112</f>
        <v>0</v>
      </c>
      <c r="I7" s="54">
        <f>'Imienny wykaz'!J112</f>
        <v>0</v>
      </c>
      <c r="J7" s="54">
        <f>'Imienny wykaz'!K112</f>
        <v>0</v>
      </c>
      <c r="K7" s="54">
        <f t="shared" si="1"/>
        <v>0</v>
      </c>
      <c r="L7" s="6"/>
    </row>
    <row r="8" spans="1:12" ht="26.25" customHeight="1">
      <c r="A8" s="185">
        <f>'Imienny wykaz'!B113</f>
        <v>0</v>
      </c>
      <c r="B8" s="188" t="str">
        <f t="shared" si="0"/>
        <v> </v>
      </c>
      <c r="C8" s="111">
        <f>'Imienny wykaz'!C113</f>
        <v>0</v>
      </c>
      <c r="D8" s="111">
        <f>'Imienny wykaz'!D113</f>
        <v>0</v>
      </c>
      <c r="E8" s="54">
        <f>'Imienny wykaz'!E113</f>
        <v>0</v>
      </c>
      <c r="F8" s="54">
        <f>'Imienny wykaz'!G113</f>
        <v>0</v>
      </c>
      <c r="G8" s="54">
        <f>'Imienny wykaz'!L113</f>
        <v>0</v>
      </c>
      <c r="H8" s="54">
        <f>'Imienny wykaz'!M113</f>
        <v>0</v>
      </c>
      <c r="I8" s="54">
        <f>'Imienny wykaz'!J113</f>
        <v>0</v>
      </c>
      <c r="J8" s="54">
        <f>'Imienny wykaz'!K113</f>
        <v>0</v>
      </c>
      <c r="K8" s="54">
        <f t="shared" si="1"/>
        <v>0</v>
      </c>
      <c r="L8" s="6"/>
    </row>
    <row r="9" spans="1:12" ht="26.25" customHeight="1">
      <c r="A9" s="185">
        <f>'Imienny wykaz'!B114</f>
        <v>0</v>
      </c>
      <c r="B9" s="188" t="str">
        <f t="shared" si="0"/>
        <v> </v>
      </c>
      <c r="C9" s="111">
        <f>'Imienny wykaz'!C114</f>
        <v>0</v>
      </c>
      <c r="D9" s="111">
        <f>'Imienny wykaz'!D114</f>
        <v>0</v>
      </c>
      <c r="E9" s="54">
        <f>'Imienny wykaz'!E114</f>
        <v>0</v>
      </c>
      <c r="F9" s="54">
        <f>'Imienny wykaz'!G114</f>
        <v>0</v>
      </c>
      <c r="G9" s="54">
        <f>'Imienny wykaz'!L114</f>
        <v>0</v>
      </c>
      <c r="H9" s="54">
        <f>'Imienny wykaz'!M114</f>
        <v>0</v>
      </c>
      <c r="I9" s="54">
        <f>'Imienny wykaz'!J114</f>
        <v>0</v>
      </c>
      <c r="J9" s="54">
        <f>'Imienny wykaz'!K114</f>
        <v>0</v>
      </c>
      <c r="K9" s="54">
        <f t="shared" si="1"/>
        <v>0</v>
      </c>
      <c r="L9" s="6"/>
    </row>
    <row r="10" spans="1:12" ht="26.25" customHeight="1">
      <c r="A10" s="185">
        <f>'Imienny wykaz'!B115</f>
        <v>0</v>
      </c>
      <c r="B10" s="188" t="str">
        <f t="shared" si="0"/>
        <v> </v>
      </c>
      <c r="C10" s="111">
        <f>'Imienny wykaz'!C115</f>
        <v>0</v>
      </c>
      <c r="D10" s="111">
        <f>'Imienny wykaz'!D115</f>
        <v>0</v>
      </c>
      <c r="E10" s="54">
        <f>'Imienny wykaz'!E115</f>
        <v>0</v>
      </c>
      <c r="F10" s="54">
        <f>'Imienny wykaz'!G115</f>
        <v>0</v>
      </c>
      <c r="G10" s="54">
        <f>'Imienny wykaz'!L115</f>
        <v>0</v>
      </c>
      <c r="H10" s="54">
        <f>'Imienny wykaz'!M115</f>
        <v>0</v>
      </c>
      <c r="I10" s="54">
        <f>'Imienny wykaz'!J115</f>
        <v>0</v>
      </c>
      <c r="J10" s="54">
        <f>'Imienny wykaz'!K115</f>
        <v>0</v>
      </c>
      <c r="K10" s="54">
        <f t="shared" si="1"/>
        <v>0</v>
      </c>
      <c r="L10" s="6"/>
    </row>
    <row r="11" spans="1:12" ht="26.25" customHeight="1">
      <c r="A11" s="185">
        <f>'Imienny wykaz'!B116</f>
        <v>0</v>
      </c>
      <c r="B11" s="188" t="str">
        <f t="shared" si="0"/>
        <v> </v>
      </c>
      <c r="C11" s="111">
        <f>'Imienny wykaz'!C116</f>
        <v>0</v>
      </c>
      <c r="D11" s="111">
        <f>'Imienny wykaz'!D116</f>
        <v>0</v>
      </c>
      <c r="E11" s="54">
        <f>'Imienny wykaz'!E116</f>
        <v>0</v>
      </c>
      <c r="F11" s="54">
        <f>'Imienny wykaz'!G116</f>
        <v>0</v>
      </c>
      <c r="G11" s="54">
        <f>'Imienny wykaz'!L116</f>
        <v>0</v>
      </c>
      <c r="H11" s="54">
        <f>'Imienny wykaz'!M116</f>
        <v>0</v>
      </c>
      <c r="I11" s="54">
        <f>'Imienny wykaz'!J116</f>
        <v>0</v>
      </c>
      <c r="J11" s="54">
        <f>'Imienny wykaz'!K116</f>
        <v>0</v>
      </c>
      <c r="K11" s="54">
        <f t="shared" si="1"/>
        <v>0</v>
      </c>
      <c r="L11" s="6"/>
    </row>
    <row r="12" spans="1:12" ht="26.25" customHeight="1">
      <c r="A12" s="185">
        <f>'Imienny wykaz'!B117</f>
        <v>0</v>
      </c>
      <c r="B12" s="188" t="str">
        <f t="shared" si="0"/>
        <v> </v>
      </c>
      <c r="C12" s="111">
        <f>'Imienny wykaz'!C117</f>
        <v>0</v>
      </c>
      <c r="D12" s="111">
        <f>'Imienny wykaz'!D117</f>
        <v>0</v>
      </c>
      <c r="E12" s="54">
        <f>'Imienny wykaz'!E117</f>
        <v>0</v>
      </c>
      <c r="F12" s="54">
        <f>'Imienny wykaz'!G117</f>
        <v>0</v>
      </c>
      <c r="G12" s="54">
        <f>'Imienny wykaz'!L117</f>
        <v>0</v>
      </c>
      <c r="H12" s="54">
        <f>'Imienny wykaz'!M117</f>
        <v>0</v>
      </c>
      <c r="I12" s="54">
        <f>'Imienny wykaz'!J117</f>
        <v>0</v>
      </c>
      <c r="J12" s="54">
        <f>'Imienny wykaz'!K117</f>
        <v>0</v>
      </c>
      <c r="K12" s="54">
        <f t="shared" si="1"/>
        <v>0</v>
      </c>
      <c r="L12" s="6"/>
    </row>
    <row r="13" spans="1:12" ht="26.25" customHeight="1">
      <c r="A13" s="185">
        <f>'Imienny wykaz'!B118</f>
        <v>0</v>
      </c>
      <c r="B13" s="188" t="str">
        <f t="shared" si="0"/>
        <v> </v>
      </c>
      <c r="C13" s="111">
        <f>'Imienny wykaz'!C118</f>
        <v>0</v>
      </c>
      <c r="D13" s="111">
        <f>'Imienny wykaz'!D118</f>
        <v>0</v>
      </c>
      <c r="E13" s="54">
        <f>'Imienny wykaz'!E118</f>
        <v>0</v>
      </c>
      <c r="F13" s="54">
        <f>'Imienny wykaz'!G118</f>
        <v>0</v>
      </c>
      <c r="G13" s="54">
        <f>'Imienny wykaz'!L118</f>
        <v>0</v>
      </c>
      <c r="H13" s="54">
        <f>'Imienny wykaz'!M118</f>
        <v>0</v>
      </c>
      <c r="I13" s="54">
        <f>'Imienny wykaz'!J118</f>
        <v>0</v>
      </c>
      <c r="J13" s="54">
        <f>'Imienny wykaz'!K118</f>
        <v>0</v>
      </c>
      <c r="K13" s="54">
        <f t="shared" si="1"/>
        <v>0</v>
      </c>
      <c r="L13" s="6"/>
    </row>
    <row r="14" spans="1:12" ht="26.25" customHeight="1">
      <c r="A14" s="185">
        <f>'Imienny wykaz'!B119</f>
        <v>0</v>
      </c>
      <c r="B14" s="188" t="str">
        <f t="shared" si="0"/>
        <v> </v>
      </c>
      <c r="C14" s="111">
        <f>'Imienny wykaz'!C119</f>
        <v>0</v>
      </c>
      <c r="D14" s="111">
        <f>'Imienny wykaz'!D119</f>
        <v>0</v>
      </c>
      <c r="E14" s="54">
        <f>'Imienny wykaz'!E119</f>
        <v>0</v>
      </c>
      <c r="F14" s="54">
        <f>'Imienny wykaz'!G119</f>
        <v>0</v>
      </c>
      <c r="G14" s="54">
        <f>'Imienny wykaz'!L119</f>
        <v>0</v>
      </c>
      <c r="H14" s="54">
        <f>'Imienny wykaz'!M119</f>
        <v>0</v>
      </c>
      <c r="I14" s="54">
        <f>'Imienny wykaz'!J119</f>
        <v>0</v>
      </c>
      <c r="J14" s="54">
        <f>'Imienny wykaz'!K119</f>
        <v>0</v>
      </c>
      <c r="K14" s="54">
        <f t="shared" si="1"/>
        <v>0</v>
      </c>
      <c r="L14" s="6"/>
    </row>
    <row r="15" spans="1:12" ht="26.25" customHeight="1">
      <c r="A15" s="185">
        <f>'Imienny wykaz'!B120</f>
        <v>0</v>
      </c>
      <c r="B15" s="188" t="str">
        <f t="shared" si="0"/>
        <v> </v>
      </c>
      <c r="C15" s="111">
        <f>'Imienny wykaz'!C120</f>
        <v>0</v>
      </c>
      <c r="D15" s="111">
        <f>'Imienny wykaz'!D120</f>
        <v>0</v>
      </c>
      <c r="E15" s="54">
        <f>'Imienny wykaz'!E120</f>
        <v>0</v>
      </c>
      <c r="F15" s="54">
        <f>'Imienny wykaz'!G120</f>
        <v>0</v>
      </c>
      <c r="G15" s="54">
        <f>'Imienny wykaz'!L120</f>
        <v>0</v>
      </c>
      <c r="H15" s="54">
        <f>'Imienny wykaz'!M120</f>
        <v>0</v>
      </c>
      <c r="I15" s="54">
        <f>'Imienny wykaz'!J120</f>
        <v>0</v>
      </c>
      <c r="J15" s="54">
        <f>'Imienny wykaz'!K120</f>
        <v>0</v>
      </c>
      <c r="K15" s="54">
        <f t="shared" si="1"/>
        <v>0</v>
      </c>
      <c r="L15" s="6"/>
    </row>
    <row r="16" spans="1:12" ht="26.25" customHeight="1">
      <c r="A16" s="185">
        <f>'Imienny wykaz'!B121</f>
        <v>0</v>
      </c>
      <c r="B16" s="188" t="str">
        <f t="shared" si="0"/>
        <v> </v>
      </c>
      <c r="C16" s="111">
        <f>'Imienny wykaz'!C121</f>
        <v>0</v>
      </c>
      <c r="D16" s="111">
        <f>'Imienny wykaz'!D121</f>
        <v>0</v>
      </c>
      <c r="E16" s="54">
        <f>'Imienny wykaz'!E121</f>
        <v>0</v>
      </c>
      <c r="F16" s="54">
        <f>'Imienny wykaz'!G121</f>
        <v>0</v>
      </c>
      <c r="G16" s="54">
        <f>'Imienny wykaz'!L121</f>
        <v>0</v>
      </c>
      <c r="H16" s="54">
        <f>'Imienny wykaz'!M121</f>
        <v>0</v>
      </c>
      <c r="I16" s="54">
        <f>'Imienny wykaz'!J121</f>
        <v>0</v>
      </c>
      <c r="J16" s="54">
        <f>'Imienny wykaz'!K121</f>
        <v>0</v>
      </c>
      <c r="K16" s="54">
        <f t="shared" si="1"/>
        <v>0</v>
      </c>
      <c r="L16" s="6"/>
    </row>
    <row r="17" spans="1:12" ht="26.25" customHeight="1">
      <c r="A17" s="185">
        <f>'Imienny wykaz'!B122</f>
        <v>0</v>
      </c>
      <c r="B17" s="188" t="str">
        <f t="shared" si="0"/>
        <v> </v>
      </c>
      <c r="C17" s="111">
        <f>'Imienny wykaz'!C122</f>
        <v>0</v>
      </c>
      <c r="D17" s="111">
        <f>'Imienny wykaz'!D122</f>
        <v>0</v>
      </c>
      <c r="E17" s="54">
        <f>'Imienny wykaz'!E122</f>
        <v>0</v>
      </c>
      <c r="F17" s="54">
        <f>'Imienny wykaz'!G122</f>
        <v>0</v>
      </c>
      <c r="G17" s="54">
        <f>'Imienny wykaz'!L122</f>
        <v>0</v>
      </c>
      <c r="H17" s="54">
        <f>'Imienny wykaz'!M122</f>
        <v>0</v>
      </c>
      <c r="I17" s="54">
        <f>'Imienny wykaz'!J122</f>
        <v>0</v>
      </c>
      <c r="J17" s="54">
        <f>'Imienny wykaz'!K122</f>
        <v>0</v>
      </c>
      <c r="K17" s="54">
        <f t="shared" si="1"/>
        <v>0</v>
      </c>
      <c r="L17" s="6"/>
    </row>
    <row r="18" spans="1:12" ht="26.25" customHeight="1">
      <c r="A18" s="185">
        <f>'Imienny wykaz'!B123</f>
        <v>0</v>
      </c>
      <c r="B18" s="188" t="str">
        <f t="shared" si="0"/>
        <v> </v>
      </c>
      <c r="C18" s="111">
        <f>'Imienny wykaz'!C123</f>
        <v>0</v>
      </c>
      <c r="D18" s="111">
        <f>'Imienny wykaz'!D123</f>
        <v>0</v>
      </c>
      <c r="E18" s="54">
        <f>'Imienny wykaz'!E123</f>
        <v>0</v>
      </c>
      <c r="F18" s="54">
        <f>'Imienny wykaz'!G123</f>
        <v>0</v>
      </c>
      <c r="G18" s="54">
        <f>'Imienny wykaz'!L123</f>
        <v>0</v>
      </c>
      <c r="H18" s="54">
        <f>'Imienny wykaz'!M123</f>
        <v>0</v>
      </c>
      <c r="I18" s="54">
        <f>'Imienny wykaz'!J123</f>
        <v>0</v>
      </c>
      <c r="J18" s="54">
        <f>'Imienny wykaz'!K123</f>
        <v>0</v>
      </c>
      <c r="K18" s="54">
        <f t="shared" si="1"/>
        <v>0</v>
      </c>
      <c r="L18" s="6"/>
    </row>
    <row r="19" spans="1:12" ht="26.25" customHeight="1">
      <c r="A19" s="185">
        <f>'Imienny wykaz'!B124</f>
        <v>0</v>
      </c>
      <c r="B19" s="188" t="str">
        <f t="shared" si="0"/>
        <v> </v>
      </c>
      <c r="C19" s="111">
        <f>'Imienny wykaz'!C124</f>
        <v>0</v>
      </c>
      <c r="D19" s="111">
        <f>'Imienny wykaz'!D124</f>
        <v>0</v>
      </c>
      <c r="E19" s="54">
        <f>'Imienny wykaz'!E124</f>
        <v>0</v>
      </c>
      <c r="F19" s="54">
        <f>'Imienny wykaz'!G124</f>
        <v>0</v>
      </c>
      <c r="G19" s="54">
        <f>'Imienny wykaz'!L124</f>
        <v>0</v>
      </c>
      <c r="H19" s="54">
        <f>'Imienny wykaz'!M124</f>
        <v>0</v>
      </c>
      <c r="I19" s="54">
        <f>'Imienny wykaz'!J124</f>
        <v>0</v>
      </c>
      <c r="J19" s="54">
        <f>'Imienny wykaz'!K124</f>
        <v>0</v>
      </c>
      <c r="K19" s="54">
        <f t="shared" si="1"/>
        <v>0</v>
      </c>
      <c r="L19" s="6"/>
    </row>
    <row r="20" spans="1:12" ht="26.25" customHeight="1">
      <c r="A20" s="185">
        <f>'Imienny wykaz'!B125</f>
        <v>0</v>
      </c>
      <c r="B20" s="188" t="str">
        <f t="shared" si="0"/>
        <v> </v>
      </c>
      <c r="C20" s="111">
        <f>'Imienny wykaz'!C125</f>
        <v>0</v>
      </c>
      <c r="D20" s="111">
        <f>'Imienny wykaz'!D125</f>
        <v>0</v>
      </c>
      <c r="E20" s="54">
        <f>'Imienny wykaz'!E125</f>
        <v>0</v>
      </c>
      <c r="F20" s="54">
        <f>'Imienny wykaz'!G125</f>
        <v>0</v>
      </c>
      <c r="G20" s="54">
        <f>'Imienny wykaz'!L125</f>
        <v>0</v>
      </c>
      <c r="H20" s="54">
        <f>'Imienny wykaz'!M125</f>
        <v>0</v>
      </c>
      <c r="I20" s="54">
        <f>'Imienny wykaz'!J125</f>
        <v>0</v>
      </c>
      <c r="J20" s="54">
        <f>'Imienny wykaz'!K125</f>
        <v>0</v>
      </c>
      <c r="K20" s="54">
        <f t="shared" si="1"/>
        <v>0</v>
      </c>
      <c r="L20" s="6"/>
    </row>
    <row r="21" spans="1:12" ht="26.25" customHeight="1">
      <c r="A21" s="185">
        <f>'Imienny wykaz'!B126</f>
        <v>0</v>
      </c>
      <c r="B21" s="188" t="str">
        <f t="shared" si="0"/>
        <v> </v>
      </c>
      <c r="C21" s="111">
        <f>'Imienny wykaz'!C126</f>
        <v>0</v>
      </c>
      <c r="D21" s="111">
        <f>'Imienny wykaz'!D126</f>
        <v>0</v>
      </c>
      <c r="E21" s="54">
        <f>'Imienny wykaz'!E126</f>
        <v>0</v>
      </c>
      <c r="F21" s="54">
        <f>'Imienny wykaz'!G126</f>
        <v>0</v>
      </c>
      <c r="G21" s="54">
        <f>'Imienny wykaz'!L126</f>
        <v>0</v>
      </c>
      <c r="H21" s="54">
        <f>'Imienny wykaz'!M126</f>
        <v>0</v>
      </c>
      <c r="I21" s="54">
        <f>'Imienny wykaz'!J126</f>
        <v>0</v>
      </c>
      <c r="J21" s="54">
        <f>'Imienny wykaz'!K126</f>
        <v>0</v>
      </c>
      <c r="K21" s="54">
        <f t="shared" si="1"/>
        <v>0</v>
      </c>
      <c r="L21" s="6"/>
    </row>
    <row r="22" spans="1:12" ht="26.25" customHeight="1">
      <c r="A22" s="185">
        <f>'Imienny wykaz'!B127</f>
        <v>0</v>
      </c>
      <c r="B22" s="188" t="str">
        <f t="shared" si="0"/>
        <v> </v>
      </c>
      <c r="C22" s="111">
        <f>'Imienny wykaz'!C127</f>
        <v>0</v>
      </c>
      <c r="D22" s="111">
        <f>'Imienny wykaz'!D127</f>
        <v>0</v>
      </c>
      <c r="E22" s="54">
        <f>'Imienny wykaz'!E127</f>
        <v>0</v>
      </c>
      <c r="F22" s="54">
        <f>'Imienny wykaz'!G127</f>
        <v>0</v>
      </c>
      <c r="G22" s="54">
        <f>'Imienny wykaz'!L127</f>
        <v>0</v>
      </c>
      <c r="H22" s="54">
        <f>'Imienny wykaz'!M127</f>
        <v>0</v>
      </c>
      <c r="I22" s="54">
        <f>'Imienny wykaz'!J127</f>
        <v>0</v>
      </c>
      <c r="J22" s="54">
        <f>'Imienny wykaz'!K127</f>
        <v>0</v>
      </c>
      <c r="K22" s="54">
        <f t="shared" si="1"/>
        <v>0</v>
      </c>
      <c r="L22" s="6"/>
    </row>
    <row r="23" spans="1:12" ht="26.25" customHeight="1">
      <c r="A23" s="185">
        <f>'Imienny wykaz'!B128</f>
        <v>0</v>
      </c>
      <c r="B23" s="188" t="str">
        <f t="shared" si="0"/>
        <v> </v>
      </c>
      <c r="C23" s="111">
        <f>'Imienny wykaz'!C128</f>
        <v>0</v>
      </c>
      <c r="D23" s="111">
        <f>'Imienny wykaz'!D128</f>
        <v>0</v>
      </c>
      <c r="E23" s="54">
        <f>'Imienny wykaz'!E128</f>
        <v>0</v>
      </c>
      <c r="F23" s="54">
        <f>'Imienny wykaz'!G128</f>
        <v>0</v>
      </c>
      <c r="G23" s="54">
        <f>'Imienny wykaz'!L128</f>
        <v>0</v>
      </c>
      <c r="H23" s="54">
        <f>'Imienny wykaz'!M128</f>
        <v>0</v>
      </c>
      <c r="I23" s="54">
        <f>'Imienny wykaz'!J128</f>
        <v>0</v>
      </c>
      <c r="J23" s="54">
        <f>'Imienny wykaz'!K128</f>
        <v>0</v>
      </c>
      <c r="K23" s="54">
        <f t="shared" si="1"/>
        <v>0</v>
      </c>
      <c r="L23" s="6"/>
    </row>
    <row r="24" spans="1:12" ht="26.25" customHeight="1">
      <c r="A24" s="185">
        <f>'Imienny wykaz'!B129</f>
        <v>0</v>
      </c>
      <c r="B24" s="188" t="str">
        <f t="shared" si="0"/>
        <v> </v>
      </c>
      <c r="C24" s="111">
        <f>'Imienny wykaz'!C129</f>
        <v>0</v>
      </c>
      <c r="D24" s="111">
        <f>'Imienny wykaz'!D129</f>
        <v>0</v>
      </c>
      <c r="E24" s="54">
        <f>'Imienny wykaz'!E129</f>
        <v>0</v>
      </c>
      <c r="F24" s="54">
        <f>'Imienny wykaz'!G129</f>
        <v>0</v>
      </c>
      <c r="G24" s="54">
        <f>'Imienny wykaz'!L129</f>
        <v>0</v>
      </c>
      <c r="H24" s="54">
        <f>'Imienny wykaz'!M129</f>
        <v>0</v>
      </c>
      <c r="I24" s="54">
        <f>'Imienny wykaz'!J129</f>
        <v>0</v>
      </c>
      <c r="J24" s="54">
        <f>'Imienny wykaz'!K129</f>
        <v>0</v>
      </c>
      <c r="K24" s="54">
        <f t="shared" si="1"/>
        <v>0</v>
      </c>
      <c r="L24" s="6"/>
    </row>
    <row r="25" spans="1:12" ht="26.25" customHeight="1">
      <c r="A25" s="185">
        <f>'Imienny wykaz'!B130</f>
        <v>0</v>
      </c>
      <c r="B25" s="188" t="str">
        <f t="shared" si="0"/>
        <v> </v>
      </c>
      <c r="C25" s="111">
        <f>'Imienny wykaz'!C130</f>
        <v>0</v>
      </c>
      <c r="D25" s="111">
        <f>'Imienny wykaz'!D130</f>
        <v>0</v>
      </c>
      <c r="E25" s="54">
        <f>'Imienny wykaz'!E130</f>
        <v>0</v>
      </c>
      <c r="F25" s="54">
        <f>'Imienny wykaz'!G130</f>
        <v>0</v>
      </c>
      <c r="G25" s="54">
        <f>'Imienny wykaz'!L130</f>
        <v>0</v>
      </c>
      <c r="H25" s="54">
        <f>'Imienny wykaz'!M130</f>
        <v>0</v>
      </c>
      <c r="I25" s="54">
        <f>'Imienny wykaz'!J130</f>
        <v>0</v>
      </c>
      <c r="J25" s="54">
        <f>'Imienny wykaz'!K130</f>
        <v>0</v>
      </c>
      <c r="K25" s="54">
        <f t="shared" si="1"/>
        <v>0</v>
      </c>
      <c r="L25" s="6"/>
    </row>
    <row r="26" spans="1:12" ht="26.25" customHeight="1">
      <c r="A26" s="185">
        <f>'Imienny wykaz'!B131</f>
        <v>0</v>
      </c>
      <c r="B26" s="188" t="str">
        <f t="shared" si="0"/>
        <v> </v>
      </c>
      <c r="C26" s="111">
        <f>'Imienny wykaz'!C131</f>
        <v>0</v>
      </c>
      <c r="D26" s="111">
        <f>'Imienny wykaz'!D131</f>
        <v>0</v>
      </c>
      <c r="E26" s="54">
        <f>'Imienny wykaz'!E131</f>
        <v>0</v>
      </c>
      <c r="F26" s="54">
        <f>'Imienny wykaz'!G131</f>
        <v>0</v>
      </c>
      <c r="G26" s="54">
        <f>'Imienny wykaz'!L131</f>
        <v>0</v>
      </c>
      <c r="H26" s="54">
        <f>'Imienny wykaz'!M131</f>
        <v>0</v>
      </c>
      <c r="I26" s="54">
        <f>'Imienny wykaz'!J131</f>
        <v>0</v>
      </c>
      <c r="J26" s="54">
        <f>'Imienny wykaz'!K131</f>
        <v>0</v>
      </c>
      <c r="K26" s="54">
        <f t="shared" si="1"/>
        <v>0</v>
      </c>
      <c r="L26" s="6"/>
    </row>
    <row r="27" spans="1:12" ht="26.25" customHeight="1">
      <c r="A27" s="185">
        <f>'Imienny wykaz'!B132</f>
        <v>0</v>
      </c>
      <c r="B27" s="188" t="str">
        <f t="shared" si="0"/>
        <v> </v>
      </c>
      <c r="C27" s="111">
        <f>'Imienny wykaz'!C132</f>
        <v>0</v>
      </c>
      <c r="D27" s="111">
        <f>'Imienny wykaz'!D132</f>
        <v>0</v>
      </c>
      <c r="E27" s="54">
        <f>'Imienny wykaz'!E132</f>
        <v>0</v>
      </c>
      <c r="F27" s="54">
        <f>'Imienny wykaz'!G132</f>
        <v>0</v>
      </c>
      <c r="G27" s="54">
        <f>'Imienny wykaz'!L132</f>
        <v>0</v>
      </c>
      <c r="H27" s="54">
        <f>'Imienny wykaz'!M132</f>
        <v>0</v>
      </c>
      <c r="I27" s="54">
        <f>'Imienny wykaz'!J132</f>
        <v>0</v>
      </c>
      <c r="J27" s="54">
        <f>'Imienny wykaz'!K132</f>
        <v>0</v>
      </c>
      <c r="K27" s="54">
        <f t="shared" si="1"/>
        <v>0</v>
      </c>
      <c r="L27" s="6"/>
    </row>
    <row r="28" spans="1:12" ht="26.25" customHeight="1">
      <c r="A28" s="185">
        <f>'Imienny wykaz'!B133</f>
        <v>0</v>
      </c>
      <c r="B28" s="188" t="str">
        <f t="shared" si="0"/>
        <v> </v>
      </c>
      <c r="C28" s="111">
        <f>'Imienny wykaz'!C133</f>
        <v>0</v>
      </c>
      <c r="D28" s="111">
        <f>'Imienny wykaz'!D133</f>
        <v>0</v>
      </c>
      <c r="E28" s="54">
        <f>'Imienny wykaz'!E133</f>
        <v>0</v>
      </c>
      <c r="F28" s="54">
        <f>'Imienny wykaz'!G133</f>
        <v>0</v>
      </c>
      <c r="G28" s="54">
        <f>'Imienny wykaz'!L133</f>
        <v>0</v>
      </c>
      <c r="H28" s="54">
        <f>'Imienny wykaz'!M133</f>
        <v>0</v>
      </c>
      <c r="I28" s="54">
        <f>'Imienny wykaz'!J133</f>
        <v>0</v>
      </c>
      <c r="J28" s="54">
        <f>'Imienny wykaz'!K133</f>
        <v>0</v>
      </c>
      <c r="K28" s="54">
        <f t="shared" si="1"/>
        <v>0</v>
      </c>
      <c r="L28" s="6"/>
    </row>
    <row r="29" spans="1:12" ht="26.25" customHeight="1">
      <c r="A29" s="191">
        <f>'Imienny wykaz'!B134</f>
        <v>0</v>
      </c>
      <c r="B29" s="192" t="str">
        <f t="shared" si="0"/>
        <v> </v>
      </c>
      <c r="C29" s="193">
        <f>'Imienny wykaz'!C134</f>
        <v>0</v>
      </c>
      <c r="D29" s="193">
        <f>'Imienny wykaz'!D134</f>
        <v>0</v>
      </c>
      <c r="E29" s="194">
        <f>'Imienny wykaz'!E134</f>
        <v>0</v>
      </c>
      <c r="F29" s="194">
        <f>'Imienny wykaz'!G134</f>
        <v>0</v>
      </c>
      <c r="G29" s="194">
        <f>'Imienny wykaz'!L134</f>
        <v>0</v>
      </c>
      <c r="H29" s="194">
        <f>'Imienny wykaz'!M134</f>
        <v>0</v>
      </c>
      <c r="I29" s="194">
        <f>'Imienny wykaz'!J134</f>
        <v>0</v>
      </c>
      <c r="J29" s="194">
        <f>'Imienny wykaz'!K134</f>
        <v>0</v>
      </c>
      <c r="K29" s="194">
        <f>SUM(I29:J29)</f>
        <v>0</v>
      </c>
      <c r="L29" s="6"/>
    </row>
    <row r="30" spans="3:12" ht="5.25" customHeight="1">
      <c r="C30" s="63"/>
      <c r="D30" s="63"/>
      <c r="E30" s="66"/>
      <c r="F30" s="62"/>
      <c r="G30" s="62"/>
      <c r="H30" s="62"/>
      <c r="L30" s="6"/>
    </row>
    <row r="31" spans="9:11" ht="12.75" customHeight="1" hidden="1">
      <c r="I31" s="116"/>
      <c r="J31" s="117"/>
      <c r="K31" s="66"/>
    </row>
    <row r="32" spans="9:10" ht="12.75" customHeight="1" hidden="1">
      <c r="I32" s="116"/>
      <c r="J32" s="117"/>
    </row>
    <row r="33" spans="9:10" ht="12.75" customHeight="1" hidden="1">
      <c r="I33" s="116"/>
      <c r="J33" s="117"/>
    </row>
    <row r="34" spans="9:10" ht="12.75" customHeight="1" hidden="1">
      <c r="I34" s="109"/>
      <c r="J34" s="109"/>
    </row>
    <row r="35" spans="9:10" ht="12.75" customHeight="1" hidden="1">
      <c r="I35" s="109"/>
      <c r="J35" s="109"/>
    </row>
    <row r="36" spans="9:10" ht="12.75" customHeight="1" hidden="1">
      <c r="I36" s="116"/>
      <c r="J36" s="117"/>
    </row>
    <row r="37" spans="9:10" ht="12.75" customHeight="1" hidden="1">
      <c r="I37" s="109"/>
      <c r="J37" s="109"/>
    </row>
    <row r="38" spans="9:10" ht="12.75" customHeight="1" hidden="1">
      <c r="I38" s="109"/>
      <c r="J38" s="109"/>
    </row>
    <row r="39" spans="9:10" ht="12.75" customHeight="1" hidden="1">
      <c r="I39" s="116"/>
      <c r="J39" s="117"/>
    </row>
    <row r="40" spans="9:10" ht="12.75" customHeight="1" hidden="1">
      <c r="I40" s="116"/>
      <c r="J40" s="117"/>
    </row>
    <row r="41" spans="9:10" ht="12.75" customHeight="1" hidden="1">
      <c r="I41" s="116"/>
      <c r="J41" s="117"/>
    </row>
    <row r="42" spans="9:10" ht="12.75" customHeight="1" hidden="1">
      <c r="I42" s="116"/>
      <c r="J42" s="117"/>
    </row>
    <row r="43" spans="9:10" ht="12.75" customHeight="1" hidden="1">
      <c r="I43" s="39"/>
      <c r="J43" s="30"/>
    </row>
    <row r="44" spans="9:10" ht="12.75" customHeight="1" hidden="1">
      <c r="I44" s="122"/>
      <c r="J44" s="123"/>
    </row>
    <row r="45" spans="9:10" ht="12.75" customHeight="1" hidden="1">
      <c r="I45" s="122"/>
      <c r="J45" s="30"/>
    </row>
    <row r="46" spans="9:10" ht="12.75" customHeight="1" hidden="1">
      <c r="I46" s="122"/>
      <c r="J46" s="30"/>
    </row>
    <row r="47" spans="9:10" ht="12.75" customHeight="1" hidden="1">
      <c r="I47" s="122"/>
      <c r="J47" s="30"/>
    </row>
    <row r="48" spans="9:10" ht="12.75" customHeight="1" hidden="1">
      <c r="I48" s="39"/>
      <c r="J48" s="30"/>
    </row>
    <row r="49" spans="9:10" ht="12.75" customHeight="1" hidden="1">
      <c r="I49" s="39"/>
      <c r="J49" s="30"/>
    </row>
  </sheetData>
  <sheetProtection password="C4B9" sheet="1" selectLockedCells="1" selectUnlockedCells="1"/>
  <mergeCells count="2">
    <mergeCell ref="A2:B2"/>
    <mergeCell ref="A3:B3"/>
  </mergeCells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4" r:id="rId1"/>
  <headerFooter alignWithMargins="0">
    <oddHeader>&amp;C&amp;F</oddHeader>
    <oddFooter>&amp;C&amp;A</oddFooter>
  </headerFooter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Grażyna Żmijowska</cp:lastModifiedBy>
  <cp:lastPrinted>2019-06-14T12:05:40Z</cp:lastPrinted>
  <dcterms:created xsi:type="dcterms:W3CDTF">2011-04-10T18:07:00Z</dcterms:created>
  <dcterms:modified xsi:type="dcterms:W3CDTF">2020-06-10T07:58:18Z</dcterms:modified>
  <cp:category/>
  <cp:version/>
  <cp:contentType/>
  <cp:contentStatus/>
</cp:coreProperties>
</file>