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.czerkawska\Desktop\"/>
    </mc:Choice>
  </mc:AlternateContent>
  <bookViews>
    <workbookView xWindow="0" yWindow="0" windowWidth="28800" windowHeight="12135" tabRatio="500"/>
  </bookViews>
  <sheets>
    <sheet name="Arkusz1" sheetId="1" r:id="rId1"/>
  </sheets>
  <externalReferences>
    <externalReference r:id="rId2"/>
    <externalReference r:id="rId3"/>
    <externalReference r:id="rId4"/>
  </externalReferences>
  <definedNames>
    <definedName name="_xlnm.Print_Area" localSheetId="0">Arkusz1!$A$1:$G$151</definedName>
  </definedNames>
  <calcPr calcId="152511"/>
</workbook>
</file>

<file path=xl/calcChain.xml><?xml version="1.0" encoding="utf-8"?>
<calcChain xmlns="http://schemas.openxmlformats.org/spreadsheetml/2006/main">
  <c r="A152" i="1" l="1"/>
  <c r="G52" i="1" l="1"/>
  <c r="F52" i="1"/>
  <c r="E52" i="1"/>
  <c r="D52" i="1"/>
  <c r="F84" i="1" l="1"/>
  <c r="G84" i="1"/>
  <c r="E84" i="1"/>
  <c r="D84" i="1"/>
  <c r="G151" i="1" l="1"/>
  <c r="F151" i="1"/>
  <c r="E151" i="1"/>
  <c r="D151" i="1"/>
  <c r="G69" i="1"/>
  <c r="F69" i="1"/>
  <c r="E69" i="1"/>
  <c r="D69" i="1"/>
  <c r="G67" i="1"/>
  <c r="F67" i="1"/>
  <c r="E67" i="1"/>
  <c r="D67" i="1"/>
  <c r="E60" i="1" l="1"/>
  <c r="F60" i="1"/>
  <c r="G60" i="1"/>
  <c r="D60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E31" i="1" l="1"/>
  <c r="F31" i="1"/>
  <c r="G31" i="1"/>
  <c r="D31" i="1"/>
  <c r="G6" i="1"/>
  <c r="G7" i="1"/>
  <c r="G8" i="1"/>
  <c r="G9" i="1"/>
  <c r="G10" i="1"/>
  <c r="G11" i="1"/>
  <c r="G12" i="1"/>
  <c r="G13" i="1"/>
  <c r="G14" i="1"/>
  <c r="G15" i="1"/>
  <c r="G16" i="1"/>
  <c r="G17" i="1"/>
  <c r="F6" i="1"/>
  <c r="F7" i="1"/>
  <c r="F8" i="1"/>
  <c r="F9" i="1"/>
  <c r="F10" i="1"/>
  <c r="F11" i="1"/>
  <c r="F12" i="1"/>
  <c r="F13" i="1"/>
  <c r="F14" i="1"/>
  <c r="F15" i="1"/>
  <c r="F16" i="1"/>
  <c r="F17" i="1"/>
  <c r="E6" i="1"/>
  <c r="E7" i="1"/>
  <c r="E8" i="1"/>
  <c r="E9" i="1"/>
  <c r="E10" i="1"/>
  <c r="E11" i="1"/>
  <c r="E12" i="1"/>
  <c r="E13" i="1"/>
  <c r="E14" i="1"/>
  <c r="E15" i="1"/>
  <c r="E16" i="1"/>
  <c r="E17" i="1"/>
  <c r="D6" i="1"/>
  <c r="D7" i="1"/>
  <c r="D8" i="1"/>
  <c r="D9" i="1"/>
  <c r="D10" i="1"/>
  <c r="D11" i="1"/>
  <c r="D12" i="1"/>
  <c r="D13" i="1"/>
  <c r="D14" i="1"/>
  <c r="D15" i="1"/>
  <c r="D16" i="1"/>
  <c r="D17" i="1"/>
  <c r="C6" i="1"/>
  <c r="C19" i="1" s="1"/>
  <c r="C7" i="1"/>
  <c r="C20" i="1" s="1"/>
  <c r="C8" i="1"/>
  <c r="C21" i="1" s="1"/>
  <c r="C9" i="1"/>
  <c r="C22" i="1" s="1"/>
  <c r="C10" i="1"/>
  <c r="C23" i="1" s="1"/>
  <c r="C11" i="1"/>
  <c r="C24" i="1" s="1"/>
  <c r="C12" i="1"/>
  <c r="C25" i="1" s="1"/>
  <c r="C13" i="1"/>
  <c r="C26" i="1" s="1"/>
  <c r="C14" i="1"/>
  <c r="C27" i="1" s="1"/>
  <c r="C15" i="1"/>
  <c r="C28" i="1" s="1"/>
  <c r="C16" i="1"/>
  <c r="C29" i="1" s="1"/>
  <c r="C17" i="1"/>
  <c r="C30" i="1" s="1"/>
  <c r="D18" i="1" l="1"/>
  <c r="E18" i="1"/>
  <c r="F18" i="1"/>
  <c r="G18" i="1"/>
  <c r="G32" i="1" l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G64" i="1" l="1"/>
  <c r="F64" i="1"/>
  <c r="E64" i="1"/>
  <c r="D64" i="1"/>
  <c r="G47" i="1"/>
  <c r="G152" i="1" s="1"/>
  <c r="E47" i="1"/>
  <c r="D47" i="1"/>
  <c r="D152" i="1" l="1"/>
  <c r="E152" i="1"/>
  <c r="F47" i="1"/>
  <c r="F152" i="1" s="1"/>
</calcChain>
</file>

<file path=xl/sharedStrings.xml><?xml version="1.0" encoding="utf-8"?>
<sst xmlns="http://schemas.openxmlformats.org/spreadsheetml/2006/main" count="100" uniqueCount="100">
  <si>
    <t>Nazwa jst</t>
  </si>
  <si>
    <t>Linia</t>
  </si>
  <si>
    <t>Długość linii</t>
  </si>
  <si>
    <t>Planowana wielkość pracy eksploatacyjnej wyrażonej w wozokilometrach</t>
  </si>
  <si>
    <t>Planowana kwota dopłaty na danej linii komunikacyjnej</t>
  </si>
  <si>
    <t>Planowany udział własny organizatora w wys. nie mniejszej niż 10% kwoty deficytu linii komunikacyjnej</t>
  </si>
  <si>
    <t>Powiat Kamiennogórski</t>
  </si>
  <si>
    <t>Gmina Kondratowice</t>
  </si>
  <si>
    <t>Komorowice-Sadowice Skrz.-Stachów-Czerwieniec-Zarzyca-Wójcin-Żelowice-Kowalskie-Strachów-Maleszów-Prusy</t>
  </si>
  <si>
    <t>Prusy-Kondratowice-Białobrzezie-Karczyn-Podgaj-Grzegorzów-Brochocinek-Edwardów-Kondratowice-Prusy</t>
  </si>
  <si>
    <t>Prusy-Janowiczki-Czerwieniec-Zarzyca-Wójcin-Żelowice-Kowalskie-Strachów-Maleszów-Prusy</t>
  </si>
  <si>
    <t>Prusy-Maleszów-Strachów-Kowalskie-Żelowice-Wójcin-Zarzyca-Czerwieniec-Stachów-Sadowice Skrz.-Komorowice</t>
  </si>
  <si>
    <t>Gmina  Ząbkowice Śl.</t>
  </si>
  <si>
    <t>S4</t>
  </si>
  <si>
    <t>Gmina Siechnice</t>
  </si>
  <si>
    <t>Gmina Wisznia Mała</t>
  </si>
  <si>
    <t>Gmina Sobótka</t>
  </si>
  <si>
    <t>Gmina Oleśnica</t>
  </si>
  <si>
    <t>G1</t>
  </si>
  <si>
    <t>G2</t>
  </si>
  <si>
    <t>G3</t>
  </si>
  <si>
    <t>G4</t>
  </si>
  <si>
    <t>G5</t>
  </si>
  <si>
    <t>G6</t>
  </si>
  <si>
    <t>G7</t>
  </si>
  <si>
    <t>G8</t>
  </si>
  <si>
    <r>
      <t>165</t>
    </r>
    <r>
      <rPr>
        <sz val="9"/>
        <color rgb="FF000000"/>
        <rFont val="Arial"/>
        <family val="2"/>
        <charset val="238"/>
      </rPr>
      <t>335</t>
    </r>
    <r>
      <rPr>
        <sz val="9"/>
        <color theme="1"/>
        <rFont val="Arial"/>
        <family val="2"/>
        <charset val="238"/>
      </rPr>
      <t xml:space="preserve">  Oława D.A. – Stary Otok – Jelcz-Laskowice, Techników-szkoła</t>
    </r>
  </si>
  <si>
    <t>165336 Oława, D.A. - Oława, D.A. przez Miłocice Małe</t>
  </si>
  <si>
    <t>165337 Bystrzyca świetlica– Oława D.A. przez Minkowice Oł.</t>
  </si>
  <si>
    <t>165338 Oława D.A. - Bystrzyca-centrum  - Oława D.A.</t>
  </si>
  <si>
    <t>165341  Oława D.A. - Janików – Bystrzyca-świetlica</t>
  </si>
  <si>
    <t>165342 Oława, D.A. - Grędzina  przez: Jelcz-Laskowice, Witosa-pętla</t>
  </si>
  <si>
    <t>165346 Oława, D.A. - Jelcz-Laskowice, Techników-szkoła – Minkowice Oł. - Oława D.A.</t>
  </si>
  <si>
    <t>165347 OŁAWA, D.A. - DOMANIÓW przez SOBOCISKO</t>
  </si>
  <si>
    <t>165348 Oława – Sobocisko – Domaniów – Kuny – Domaniów – Skrzypnik – Oława</t>
  </si>
  <si>
    <t>165350 Oława D.A.– Stary Otok – Jelcz-Laskowice, Witosa-petla – Oława D.A.</t>
  </si>
  <si>
    <t>165353 OŁAWA,D.A. - OŁAWA,D.A. przez Domaniów, Wierzbno</t>
  </si>
  <si>
    <t>165354: Oława, D.A. - Jelcz-Laskowice,  Techników – szkoła przez: Stary Otok</t>
  </si>
  <si>
    <t>165355 Oława D.A. - Jelcz-Laskowice Witosa–pętla – Miłocice – Bystrzyca</t>
  </si>
  <si>
    <t>165356 Oława D.A. – Oleśnica Mała przez: Osiek, Niemil</t>
  </si>
  <si>
    <t>165358 Oława D.A. – Chwalibożyce – Owczary – Oława D.A.</t>
  </si>
  <si>
    <t>165362 Oława D.A. – Ścinawa Polska – Ścinawa - Oława D.A.</t>
  </si>
  <si>
    <t>165026 Oława, D.A. - Oława, D.A. przez Bystrzycę,  Jelcz-Laskowice</t>
  </si>
  <si>
    <t>165116 Goszczyna – Oława: przez Gaj Oł.</t>
  </si>
  <si>
    <t>165398 Oława D.A – Godzikowice – Gaj Oławski - Oława D.A.</t>
  </si>
  <si>
    <t>165376 Oława – Opolska, zajezdnia – Godzikowice – Oława – PKP – Oława – Baczyńskiego, Szpital – pętla  - Oława D.A.</t>
  </si>
  <si>
    <t>165377  Oława – Opolska, zajezdnia – Godzikowice – Oława, Dworzec Autobusowy – Oława – Baczyńskiego, Szpital - pętla</t>
  </si>
  <si>
    <t xml:space="preserve"> 165378 Oława – Opolska, zajezdnia – Godzikowice – Oława – Baczyńskiego, Szpita – petla – Oława – Opolska, zajezdnia</t>
  </si>
  <si>
    <t>165379 Oława – Opolska, zajezdnia – Oława ul. Paderewskiego – Oława Zwierzyniec D. - pętla – Ścinawa – Oława ul. Paderewskiego</t>
  </si>
  <si>
    <t>165380 Oława – Baczyńskiego, Szpital – pętla – Oława ul. Paderewskiego – Oława, dworzec Autobusowy – Ścinawa - Oława Baczyńskiego, Szpital - pętla</t>
  </si>
  <si>
    <t>165381 Oława – Opolska, zajezdnia – Oława ul. Perłowa – Gaj Oławski – Oława – Opolska, zajezdnia</t>
  </si>
  <si>
    <t>165382  Bystrzyca – świetlica – Oława D.A. - Oława – PKP – Bystrzyca - świetlica</t>
  </si>
  <si>
    <t>165383 Oława ul. Paderewskiego – Ścinawa Polska – Oława – Zwierzyniec D. - pętla – Oława ul. Paderewskiego</t>
  </si>
  <si>
    <t>165384  Oława – Baczyńskiego, Szpital – pętla  – Ścinawa Polska - Oława – Zwierzyniec D. - pętla -- Oława – Baczyńskiego, Szpital – pętla</t>
  </si>
  <si>
    <t>165386 Jelcz-Laskowice, Witosa - pętla – Jelcz-Laskowice, Techników – szkoła – Łęg, Japońska – TOYOTA – Jelcz-Laskowice, Witosa – pętla</t>
  </si>
  <si>
    <t xml:space="preserve"> 165387 Jelcz-Laskowice, Techników – szkoła – Miłoszyce – Wrocławska/ Główna – Nowy Dwór IV (pętla) – Miłocice-Leśna</t>
  </si>
  <si>
    <t>165388 Jelcz-Laskowice, Techników – szkoła – Miłoszyce – Wrocławska/ Główna – Debina – pętla</t>
  </si>
  <si>
    <t>165389 Jelcz-Laskowice, Techników – szkoła – Miłoszyce – Wrocławska/ Główna – Grędzina – pętla</t>
  </si>
  <si>
    <t>165390 Jelcz-Laskowice, Techników – szkoła – Dziuplina II, Główna – plac zabaw - Miłoszyce – Główna/ Wrocławska</t>
  </si>
  <si>
    <t>165391 Jelcz-Laskowice, Techników – szkoła – Miłocice – Główna IV – Wójcice IV – Leśna</t>
  </si>
  <si>
    <t>165392 Jelcz-Laskowice, Witosa – pętla –Jelcz-Laskowice, Techników – szkoła – Łęg, Japońska – TOYOTA -  Jelcz-Laskowice, Witosa – pętla</t>
  </si>
  <si>
    <t>165393 Minkowice Oławskie VI – szkoła – Miłocice – Główna IV – Minkowice Oławskie VI – szkoła</t>
  </si>
  <si>
    <t>165394 Minkowice Oławskie VI – szkoła – Wójcice I – szkoła –  Minkowice Oławskie VI – szkoła</t>
  </si>
  <si>
    <t>165395 Miłoszyce – Główna/ Wrocławska – pętla – Jelcz-Laskowice, Techników – szkoła – Dziuplina III – Główna (świetlica) – Miłoszyce – szkoła</t>
  </si>
  <si>
    <t>165305 Kuchary- Domaniów szk. – Goszczyna szk. - Oława D.A.</t>
  </si>
  <si>
    <t>165306 – Oława D.A. - Domaniów-szkoła – Kuchary - Kończyce</t>
  </si>
  <si>
    <t>165307 Oława D.A. - Goszczyna szk. - Domaniów-szkoła – Sobocisko – Oława D.A.</t>
  </si>
  <si>
    <t>165308 – Oława D.A. - Domaniów-szk. – Goszczyna szk.  - Polwica – Oława D.A.</t>
  </si>
  <si>
    <t>165399 Oława D.A. - Siecieborowice przez: Bolechów</t>
  </si>
  <si>
    <t>165363 Oława D.A.  – Godzikowice – Chwalibożyce - szkoła</t>
  </si>
  <si>
    <t xml:space="preserve"> 165364 Oława D.A. – Osiek – Oleśnica Mała</t>
  </si>
  <si>
    <t xml:space="preserve">165365 Oława D.A. – Godzikowice – Osiek – kościół  </t>
  </si>
  <si>
    <t>165366 Oława D.A. - Jaczkowice – Drzemlikowice – szkoła</t>
  </si>
  <si>
    <t>165368 Oława D.A. - Godzikowice – Gać</t>
  </si>
  <si>
    <t>165369 Marcinkowice – szkoła – Stanowice – Oława D.A.</t>
  </si>
  <si>
    <t>165370 Oława D.A. - Oława – Ofiar Katynia, cmentarz – Ścinawa</t>
  </si>
  <si>
    <t>165371 Oława D.A. - Janików – Bystrzyca – centrum</t>
  </si>
  <si>
    <t>165373 Oława D.A. – Oława – Lipowa, LIDL – Siedlce – zachód</t>
  </si>
  <si>
    <t>165339 Oława D.A. - Jelcz-Laskowice, Techników – szkoła  - przez: Bystrzyca-centrum</t>
  </si>
  <si>
    <t>165340 Oława D.A. -  Bystrzyca – Jelcz-Laskowice, Techników-szkoła - Oława D.A.</t>
  </si>
  <si>
    <t>165343 Oława, D.A. - Oława, D.A. przez Jelcz-Laskowice, Witosa-pętla</t>
  </si>
  <si>
    <t>165349 Oława D.A.- Minkowice Oł. – Jelcz-Laskowice – Oława D.A.</t>
  </si>
  <si>
    <r>
      <t xml:space="preserve">165351 </t>
    </r>
    <r>
      <rPr>
        <sz val="9"/>
        <color theme="1"/>
        <rFont val="Arial"/>
        <family val="2"/>
        <charset val="238"/>
      </rPr>
      <t>Oława – Stary Otok – Jelcz-Laskowice,  Techników-szkoła</t>
    </r>
  </si>
  <si>
    <r>
      <t xml:space="preserve"> </t>
    </r>
    <r>
      <rPr>
        <sz val="9"/>
        <color theme="1"/>
        <rFont val="Arial"/>
        <family val="2"/>
        <charset val="238"/>
      </rPr>
      <t>165352:Oława – Stary Otok – Jelcz-Laskowice,  Witosa-pętla</t>
    </r>
  </si>
  <si>
    <t>165357 Oława – Osiek – Oleśnica Mała</t>
  </si>
  <si>
    <r>
      <t xml:space="preserve">165360 </t>
    </r>
    <r>
      <rPr>
        <sz val="9"/>
        <color rgb="FF000000"/>
        <rFont val="Arial"/>
        <family val="2"/>
        <charset val="238"/>
      </rPr>
      <t>Oława D.A – Oława D.A. Przez: Niwnik – Drzemlikowice</t>
    </r>
  </si>
  <si>
    <r>
      <t xml:space="preserve">165361 </t>
    </r>
    <r>
      <rPr>
        <sz val="9"/>
        <color theme="1"/>
        <rFont val="Arial"/>
        <family val="2"/>
        <charset val="238"/>
      </rPr>
      <t>Oława D.A.- Psary przez:  Gać</t>
    </r>
  </si>
  <si>
    <r>
      <t xml:space="preserve">165003 </t>
    </r>
    <r>
      <rPr>
        <sz val="9"/>
        <color theme="1"/>
        <rFont val="Arial"/>
        <family val="2"/>
        <charset val="238"/>
      </rPr>
      <t>Oława D.A. - Oława D.A przez  Godzikowice, Psary</t>
    </r>
  </si>
  <si>
    <t>165344 Minkowice Oł.- – Oława D.A. przez Nowy Dwór, Jecz-Jaskowice</t>
  </si>
  <si>
    <r>
      <rPr>
        <sz val="9"/>
        <color theme="1"/>
        <rFont val="Arial"/>
        <family val="2"/>
        <charset val="238"/>
      </rPr>
      <t xml:space="preserve">165345 </t>
    </r>
    <r>
      <rPr>
        <sz val="9"/>
        <color rgb="FF000000"/>
        <rFont val="Arial"/>
        <family val="2"/>
        <charset val="238"/>
      </rPr>
      <t>Oława, D.A.– Oława, D.A. przez Miłocice Małe, Nowy Dwór</t>
    </r>
  </si>
  <si>
    <r>
      <rPr>
        <sz val="9"/>
        <color theme="1"/>
        <rFont val="Arial"/>
        <family val="2"/>
        <charset val="238"/>
      </rPr>
      <t>165374 Oława Dworzec Autobusowy – Lizawice – Domaniów – Lizawce – Oława D.A.</t>
    </r>
  </si>
  <si>
    <r>
      <t xml:space="preserve">165375 </t>
    </r>
    <r>
      <rPr>
        <sz val="9"/>
        <color rgb="FF000000"/>
        <rFont val="Arial"/>
        <family val="2"/>
        <charset val="238"/>
      </rPr>
      <t>Oława D.A – Oława D.A. Przez: Godzikowice, Domaniów</t>
    </r>
  </si>
  <si>
    <t>Razem liczba linii</t>
  </si>
  <si>
    <t>Gmina Środa Śląska</t>
  </si>
  <si>
    <t>2 (weekend)</t>
  </si>
  <si>
    <t>2 (robocze)</t>
  </si>
  <si>
    <t xml:space="preserve">Lista linii komunikacyjnych objętych dopłatą w naborze nr 2 w 2020 roku w ramach Funduszu rozwoju przewozów autobusowych o charakterze użyteczności publicznej </t>
  </si>
  <si>
    <t>Związek powiatowo-gminny Oławskie Przewozy Gminno-Powiatowe</t>
  </si>
  <si>
    <t>Gmina Strzegom 1</t>
  </si>
  <si>
    <t>Gmina Strzegom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</si>
</sst>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</numFmts>
  <fonts count="1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111111"/>
      <name val="Arial"/>
      <family val="2"/>
      <charset val="238"/>
    </font>
    <font>
      <sz val="11"/>
      <color rgb="FFFF0000"/>
      <name val="Calibri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EEEEE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8" fillId="0" borderId="0" applyFont="0" applyFill="0" applyBorder="0" applyAlignment="0" applyProtection="0"/>
    <xf numFmtId="0" fontId="10" fillId="0" borderId="0"/>
    <xf numFmtId="164" fontId="8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5" fontId="12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0" xfId="0" applyNumberFormat="1"/>
    <xf numFmtId="2" fontId="5" fillId="0" borderId="0" xfId="0" applyNumberFormat="1" applyFont="1"/>
    <xf numFmtId="0" fontId="6" fillId="3" borderId="4" xfId="0" applyFont="1" applyFill="1" applyBorder="1" applyAlignment="1">
      <alignment horizontal="center" vertical="center" wrapText="1"/>
    </xf>
    <xf numFmtId="2" fontId="7" fillId="0" borderId="0" xfId="0" applyNumberFormat="1" applyFont="1"/>
    <xf numFmtId="4" fontId="0" fillId="0" borderId="1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13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4" xfId="0" applyBorder="1"/>
    <xf numFmtId="0" fontId="0" fillId="0" borderId="7" xfId="0" applyBorder="1"/>
    <xf numFmtId="0" fontId="6" fillId="0" borderId="20" xfId="2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5" borderId="20" xfId="3" applyNumberFormat="1" applyFont="1" applyFill="1" applyBorder="1" applyAlignment="1">
      <alignment horizontal="right" vertical="center" wrapText="1"/>
    </xf>
    <xf numFmtId="4" fontId="2" fillId="5" borderId="12" xfId="3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13" fillId="0" borderId="9" xfId="0" applyNumberFormat="1" applyFont="1" applyFill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2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0" fillId="0" borderId="1" xfId="1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2" fillId="5" borderId="20" xfId="3" applyNumberFormat="1" applyFont="1" applyFill="1" applyBorder="1" applyAlignment="1">
      <alignment horizontal="right" vertical="center"/>
    </xf>
    <xf numFmtId="4" fontId="8" fillId="0" borderId="20" xfId="3" applyNumberFormat="1" applyBorder="1" applyAlignment="1">
      <alignment horizontal="right" vertical="center"/>
    </xf>
    <xf numFmtId="4" fontId="2" fillId="5" borderId="12" xfId="3" applyNumberFormat="1" applyFont="1" applyFill="1" applyBorder="1" applyAlignment="1">
      <alignment horizontal="right" vertical="center"/>
    </xf>
    <xf numFmtId="4" fontId="8" fillId="0" borderId="12" xfId="3" applyNumberForma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/>
    </xf>
    <xf numFmtId="0" fontId="0" fillId="0" borderId="22" xfId="0" applyBorder="1"/>
    <xf numFmtId="4" fontId="1" fillId="0" borderId="25" xfId="0" applyNumberFormat="1" applyFont="1" applyBorder="1"/>
    <xf numFmtId="4" fontId="1" fillId="0" borderId="26" xfId="0" applyNumberFormat="1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Excel Built-in Normal" xfId="3"/>
    <cellStyle name="Heading" xfId="4"/>
    <cellStyle name="Heading1" xfId="5"/>
    <cellStyle name="Normalny" xfId="0" builtinId="0"/>
    <cellStyle name="Normalny 2" xfId="2"/>
    <cellStyle name="Result" xfId="6"/>
    <cellStyle name="Result2" xfId="7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58220"/>
      <rgbColor rgb="FFEF413D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491D74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gaura/Desktop/Ustawa%20o%20Funduszu%20rozowju%20pzrewoz&#243;w%20autobusowych%20(...)/dodatkowy%20nab&#243;r%202020/tabela/_Strzegom_wniosek_1_o_doplate_-_nabor_nr_2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gaura/Desktop/Ustawa%20o%20Funduszu%20rozowju%20pzrewoz&#243;w%20autobusowych%20(...)/dodatkowy%20nab&#243;r%202020/tabela/_Strzegom_wniosek_2_o_doplate_-_nabor_nr_2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gaura/Desktop/Ustawa%20o%20Funduszu%20rozowju%20pzrewoz&#243;w%20autobusowych%20(...)/dodatkowy%20nab&#243;r%202020/tabela/_Powiat%20Kamiennog&#243;rski_wniosek_o_doplate_-_nabor_nr_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Zał 3a i 3c deficyt"/>
      <sheetName val="Zał 3b praca ekspolatacyjna"/>
      <sheetName val="zatrzymania"/>
      <sheetName val="częstotliwość"/>
      <sheetName val="dane wejściowe z Busmana"/>
    </sheetNames>
    <sheetDataSet>
      <sheetData sheetId="0">
        <row r="16">
          <cell r="C16">
            <v>0</v>
          </cell>
          <cell r="D16">
            <v>13.711577608142493</v>
          </cell>
          <cell r="G16">
            <v>10777.3</v>
          </cell>
          <cell r="I16">
            <v>32331</v>
          </cell>
          <cell r="J16">
            <v>4305.8326111110946</v>
          </cell>
        </row>
        <row r="17">
          <cell r="C17">
            <v>1</v>
          </cell>
          <cell r="D17">
            <v>26.245185185185189</v>
          </cell>
          <cell r="G17">
            <v>13463.780000000002</v>
          </cell>
          <cell r="I17">
            <v>40391</v>
          </cell>
          <cell r="J17">
            <v>5378.3721222222302</v>
          </cell>
        </row>
        <row r="18">
          <cell r="C18">
            <v>2</v>
          </cell>
          <cell r="D18">
            <v>15.648636363636365</v>
          </cell>
          <cell r="G18">
            <v>6196.8600000000006</v>
          </cell>
          <cell r="I18">
            <v>18590</v>
          </cell>
          <cell r="J18">
            <v>2475.8812999999973</v>
          </cell>
        </row>
        <row r="19">
          <cell r="C19">
            <v>3</v>
          </cell>
          <cell r="D19">
            <v>15.265982142857142</v>
          </cell>
          <cell r="G19">
            <v>6839.16</v>
          </cell>
          <cell r="I19">
            <v>20517</v>
          </cell>
          <cell r="J19">
            <v>2732.3444666666583</v>
          </cell>
        </row>
        <row r="20">
          <cell r="C20">
            <v>4</v>
          </cell>
          <cell r="D20">
            <v>15.1049609375</v>
          </cell>
          <cell r="G20">
            <v>7733.74</v>
          </cell>
          <cell r="I20">
            <v>23201</v>
          </cell>
          <cell r="J20">
            <v>3089.4194777777775</v>
          </cell>
        </row>
        <row r="21">
          <cell r="C21">
            <v>5</v>
          </cell>
          <cell r="D21">
            <v>33.789491525423728</v>
          </cell>
          <cell r="G21">
            <v>9967.9</v>
          </cell>
          <cell r="I21">
            <v>29903</v>
          </cell>
          <cell r="J21">
            <v>3982.3222777777701</v>
          </cell>
        </row>
        <row r="22">
          <cell r="C22">
            <v>6</v>
          </cell>
          <cell r="D22">
            <v>14.52</v>
          </cell>
          <cell r="G22">
            <v>2032.8</v>
          </cell>
          <cell r="I22">
            <v>6098</v>
          </cell>
          <cell r="J22">
            <v>812.3906666666644</v>
          </cell>
        </row>
        <row r="23">
          <cell r="C23">
            <v>10</v>
          </cell>
          <cell r="D23">
            <v>23.080000000000002</v>
          </cell>
          <cell r="G23">
            <v>7385.6</v>
          </cell>
          <cell r="I23">
            <v>22156</v>
          </cell>
          <cell r="J23">
            <v>2950.9368888888821</v>
          </cell>
        </row>
        <row r="24">
          <cell r="C24">
            <v>12</v>
          </cell>
          <cell r="D24">
            <v>17.56296296296296</v>
          </cell>
          <cell r="G24">
            <v>3793.5999999999995</v>
          </cell>
          <cell r="I24">
            <v>11380</v>
          </cell>
          <cell r="J24">
            <v>1516.1324444444399</v>
          </cell>
        </row>
        <row r="25">
          <cell r="C25">
            <v>13</v>
          </cell>
          <cell r="D25">
            <v>16.177883597883596</v>
          </cell>
          <cell r="G25">
            <v>6115.24</v>
          </cell>
          <cell r="I25">
            <v>18345</v>
          </cell>
          <cell r="J25">
            <v>2443.4186444444385</v>
          </cell>
        </row>
        <row r="26">
          <cell r="C26">
            <v>14</v>
          </cell>
          <cell r="D26">
            <v>13.354493927125509</v>
          </cell>
          <cell r="G26">
            <v>6597.1200000000008</v>
          </cell>
          <cell r="I26">
            <v>19791</v>
          </cell>
          <cell r="J26">
            <v>2635.5429333333341</v>
          </cell>
        </row>
        <row r="27">
          <cell r="C27">
            <v>16</v>
          </cell>
          <cell r="D27">
            <v>14.532699386503067</v>
          </cell>
          <cell r="G27">
            <v>4737.66</v>
          </cell>
          <cell r="I27">
            <v>14212</v>
          </cell>
          <cell r="J27">
            <v>1893.4119666666611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Zał 3a i 3c deficyt"/>
      <sheetName val="Zał 3b praca ekspolatacyjna"/>
      <sheetName val="zatrzymania"/>
      <sheetName val="częstotliwość"/>
      <sheetName val="dane wejściowe z Busmana"/>
    </sheetNames>
    <sheetDataSet>
      <sheetData sheetId="0">
        <row r="16">
          <cell r="D16">
            <v>13.358928571428571</v>
          </cell>
          <cell r="G16">
            <v>3740.5</v>
          </cell>
          <cell r="I16">
            <v>11221</v>
          </cell>
          <cell r="J16">
            <v>1494.6219444444432</v>
          </cell>
        </row>
        <row r="17">
          <cell r="D17">
            <v>25.913370165745853</v>
          </cell>
          <cell r="G17">
            <v>4690.32</v>
          </cell>
          <cell r="I17">
            <v>14070</v>
          </cell>
          <cell r="J17">
            <v>1874.4822666666605</v>
          </cell>
        </row>
        <row r="18">
          <cell r="D18">
            <v>15.69957142857143</v>
          </cell>
          <cell r="G18">
            <v>2197.94</v>
          </cell>
          <cell r="I18">
            <v>6593</v>
          </cell>
          <cell r="J18">
            <v>878.77492222222281</v>
          </cell>
        </row>
        <row r="19">
          <cell r="D19">
            <v>14.960740740740743</v>
          </cell>
          <cell r="G19">
            <v>2423.6400000000003</v>
          </cell>
          <cell r="I19">
            <v>7270</v>
          </cell>
          <cell r="J19">
            <v>969.02953333333426</v>
          </cell>
        </row>
        <row r="20">
          <cell r="D20">
            <v>14.817173913043476</v>
          </cell>
          <cell r="G20">
            <v>2726.3599999999997</v>
          </cell>
          <cell r="I20">
            <v>8179</v>
          </cell>
          <cell r="J20">
            <v>1089.1093555555526</v>
          </cell>
        </row>
        <row r="21">
          <cell r="D21">
            <v>34.804000000000002</v>
          </cell>
          <cell r="G21">
            <v>3480.4</v>
          </cell>
          <cell r="I21">
            <v>10441</v>
          </cell>
          <cell r="J21">
            <v>1390.4264444444398</v>
          </cell>
        </row>
        <row r="22">
          <cell r="D22">
            <v>14.520000000000001</v>
          </cell>
          <cell r="G22">
            <v>696.96</v>
          </cell>
          <cell r="I22">
            <v>2090</v>
          </cell>
          <cell r="J22">
            <v>279.27679999999918</v>
          </cell>
        </row>
        <row r="23">
          <cell r="D23">
            <v>23.080000000000002</v>
          </cell>
          <cell r="G23">
            <v>2538.8000000000002</v>
          </cell>
          <cell r="I23">
            <v>7616</v>
          </cell>
          <cell r="J23">
            <v>1014.5095555555527</v>
          </cell>
        </row>
        <row r="24">
          <cell r="D24">
            <v>17.816216216216215</v>
          </cell>
          <cell r="G24">
            <v>1318.3999999999999</v>
          </cell>
          <cell r="I24">
            <v>3955</v>
          </cell>
          <cell r="J24">
            <v>526.82755555555468</v>
          </cell>
        </row>
        <row r="25">
          <cell r="D25">
            <v>15.815882352941177</v>
          </cell>
          <cell r="G25">
            <v>2150.96</v>
          </cell>
          <cell r="I25">
            <v>6452</v>
          </cell>
          <cell r="J25">
            <v>860.06902222222197</v>
          </cell>
        </row>
        <row r="26">
          <cell r="D26">
            <v>13.225434782608692</v>
          </cell>
          <cell r="G26">
            <v>2433.4799999999996</v>
          </cell>
          <cell r="I26">
            <v>7300</v>
          </cell>
          <cell r="J26">
            <v>972.48006666666515</v>
          </cell>
        </row>
        <row r="27">
          <cell r="D27">
            <v>14.547719298245614</v>
          </cell>
          <cell r="G27">
            <v>1658.44</v>
          </cell>
          <cell r="I27">
            <v>4975</v>
          </cell>
          <cell r="J27">
            <v>662.77464444444377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Zał 3a i 3c deficyt"/>
      <sheetName val="Zał 3b praca ekspolatacyjna"/>
      <sheetName val="zatrzymania"/>
      <sheetName val="częstotliwość"/>
      <sheetName val="kalendarz i słowniczek"/>
      <sheetName val="dane wejściowe"/>
    </sheetNames>
    <sheetDataSet>
      <sheetData sheetId="0">
        <row r="16">
          <cell r="D16">
            <v>44.190661478599225</v>
          </cell>
          <cell r="G16">
            <v>45428</v>
          </cell>
          <cell r="I16">
            <v>136284</v>
          </cell>
          <cell r="J16">
            <v>16719.186518518545</v>
          </cell>
        </row>
        <row r="17">
          <cell r="D17">
            <v>26.826397146254457</v>
          </cell>
          <cell r="G17">
            <v>45122</v>
          </cell>
          <cell r="I17">
            <v>135366</v>
          </cell>
          <cell r="J17">
            <v>16606.56718518518</v>
          </cell>
        </row>
        <row r="18">
          <cell r="D18">
            <v>41.567027477102414</v>
          </cell>
          <cell r="G18">
            <v>49922</v>
          </cell>
          <cell r="I18">
            <v>149766</v>
          </cell>
          <cell r="J18">
            <v>18373.144962962979</v>
          </cell>
        </row>
        <row r="19">
          <cell r="D19">
            <v>40.384</v>
          </cell>
          <cell r="G19">
            <v>25240</v>
          </cell>
          <cell r="I19">
            <v>75720</v>
          </cell>
          <cell r="J19">
            <v>9289.2548148148053</v>
          </cell>
        </row>
        <row r="20">
          <cell r="D20">
            <v>30.866666666666667</v>
          </cell>
          <cell r="G20">
            <v>9260</v>
          </cell>
          <cell r="I20">
            <v>27780</v>
          </cell>
          <cell r="J20">
            <v>3408.0229629629648</v>
          </cell>
        </row>
        <row r="21">
          <cell r="D21">
            <v>14.514851485148515</v>
          </cell>
          <cell r="G21">
            <v>14660</v>
          </cell>
          <cell r="I21">
            <v>43980</v>
          </cell>
          <cell r="J21">
            <v>5395.4229629629626</v>
          </cell>
        </row>
        <row r="22">
          <cell r="D22">
            <v>31.875525651808243</v>
          </cell>
          <cell r="G22">
            <v>18950</v>
          </cell>
          <cell r="I22">
            <v>56850</v>
          </cell>
          <cell r="J22">
            <v>6974.3018518518511</v>
          </cell>
        </row>
        <row r="23">
          <cell r="D23">
            <v>44.441176470588232</v>
          </cell>
          <cell r="G23">
            <v>15109.999999999998</v>
          </cell>
          <cell r="I23">
            <v>45330</v>
          </cell>
          <cell r="J23">
            <v>5561.039629629624</v>
          </cell>
        </row>
        <row r="24">
          <cell r="D24">
            <v>48.666666666666664</v>
          </cell>
          <cell r="G24">
            <v>5840</v>
          </cell>
          <cell r="I24">
            <v>17520</v>
          </cell>
          <cell r="J24">
            <v>2149.3362962962965</v>
          </cell>
        </row>
        <row r="25">
          <cell r="D25">
            <v>40</v>
          </cell>
          <cell r="G25">
            <v>4800</v>
          </cell>
          <cell r="I25">
            <v>14400</v>
          </cell>
          <cell r="J25">
            <v>1766.5777777777803</v>
          </cell>
        </row>
        <row r="26">
          <cell r="D26">
            <v>45.588235294117645</v>
          </cell>
          <cell r="G26">
            <v>23250</v>
          </cell>
          <cell r="I26">
            <v>69750</v>
          </cell>
          <cell r="J26">
            <v>8556.861111111124</v>
          </cell>
        </row>
        <row r="27">
          <cell r="D27">
            <v>15.8</v>
          </cell>
          <cell r="G27">
            <v>6320</v>
          </cell>
          <cell r="I27">
            <v>18960</v>
          </cell>
          <cell r="J27">
            <v>2325.9940740740712</v>
          </cell>
        </row>
        <row r="28">
          <cell r="D28">
            <v>52.275862068965516</v>
          </cell>
          <cell r="G28">
            <v>7580</v>
          </cell>
          <cell r="I28">
            <v>22740</v>
          </cell>
          <cell r="J28">
            <v>2789.7207407407404</v>
          </cell>
        </row>
        <row r="29">
          <cell r="D29">
            <v>58.38095238095238</v>
          </cell>
          <cell r="G29">
            <v>6130</v>
          </cell>
          <cell r="I29">
            <v>18390</v>
          </cell>
          <cell r="J29">
            <v>2256.0670370370353</v>
          </cell>
        </row>
        <row r="30">
          <cell r="D30">
            <v>22.347826086956523</v>
          </cell>
          <cell r="G30">
            <v>20560</v>
          </cell>
          <cell r="I30">
            <v>61680</v>
          </cell>
          <cell r="J30">
            <v>7566.8414814814896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03"/>
  <sheetViews>
    <sheetView tabSelected="1" zoomScaleNormal="100" workbookViewId="0">
      <selection activeCell="M6" sqref="M6"/>
    </sheetView>
  </sheetViews>
  <sheetFormatPr defaultRowHeight="15" x14ac:dyDescent="0.25"/>
  <cols>
    <col min="1" max="1" width="8.7109375" customWidth="1"/>
    <col min="2" max="2" width="18.28515625" customWidth="1"/>
    <col min="3" max="3" width="18.140625" customWidth="1"/>
    <col min="4" max="4" width="20.7109375" customWidth="1"/>
    <col min="5" max="5" width="20" customWidth="1"/>
    <col min="6" max="6" width="21.28515625" customWidth="1"/>
    <col min="7" max="7" width="20.42578125" customWidth="1"/>
    <col min="8" max="1021" width="8.7109375" customWidth="1"/>
  </cols>
  <sheetData>
    <row r="2" spans="1:8" ht="4.5" customHeight="1" x14ac:dyDescent="0.25"/>
    <row r="3" spans="1:8" ht="31.5" customHeight="1" x14ac:dyDescent="0.25">
      <c r="B3" s="87" t="s">
        <v>96</v>
      </c>
      <c r="C3" s="87"/>
      <c r="D3" s="87"/>
      <c r="E3" s="87"/>
      <c r="F3" s="87"/>
    </row>
    <row r="5" spans="1:8" ht="90" x14ac:dyDescent="0.25">
      <c r="A5" s="44" t="s">
        <v>92</v>
      </c>
      <c r="B5" s="1" t="s">
        <v>0</v>
      </c>
      <c r="C5" s="1" t="s">
        <v>1</v>
      </c>
      <c r="D5" s="1" t="s">
        <v>2</v>
      </c>
      <c r="E5" s="2" t="s">
        <v>3</v>
      </c>
      <c r="F5" s="2" t="s">
        <v>4</v>
      </c>
      <c r="G5" s="2" t="s">
        <v>5</v>
      </c>
      <c r="H5" s="3"/>
    </row>
    <row r="6" spans="1:8" x14ac:dyDescent="0.25">
      <c r="A6" s="4">
        <v>1</v>
      </c>
      <c r="B6" s="100" t="s">
        <v>98</v>
      </c>
      <c r="C6" s="10">
        <f>[1]wniosek!C16</f>
        <v>0</v>
      </c>
      <c r="D6" s="49">
        <f>[1]wniosek!D16</f>
        <v>13.711577608142493</v>
      </c>
      <c r="E6" s="16">
        <f>[1]wniosek!G16</f>
        <v>10777.3</v>
      </c>
      <c r="F6" s="16">
        <f>[1]wniosek!I16</f>
        <v>32331</v>
      </c>
      <c r="G6" s="16">
        <f>[1]wniosek!J16</f>
        <v>4305.8326111110946</v>
      </c>
      <c r="H6" s="12"/>
    </row>
    <row r="7" spans="1:8" x14ac:dyDescent="0.25">
      <c r="A7" s="4">
        <v>2</v>
      </c>
      <c r="B7" s="107"/>
      <c r="C7" s="10">
        <f>[1]wniosek!C17</f>
        <v>1</v>
      </c>
      <c r="D7" s="49">
        <f>[1]wniosek!D17</f>
        <v>26.245185185185189</v>
      </c>
      <c r="E7" s="16">
        <f>[1]wniosek!G17</f>
        <v>13463.780000000002</v>
      </c>
      <c r="F7" s="16">
        <f>[1]wniosek!I17</f>
        <v>40391</v>
      </c>
      <c r="G7" s="16">
        <f>[1]wniosek!J17</f>
        <v>5378.3721222222302</v>
      </c>
      <c r="H7" s="12"/>
    </row>
    <row r="8" spans="1:8" x14ac:dyDescent="0.25">
      <c r="A8" s="4">
        <v>3</v>
      </c>
      <c r="B8" s="107"/>
      <c r="C8" s="10">
        <f>[1]wniosek!C18</f>
        <v>2</v>
      </c>
      <c r="D8" s="49">
        <f>[1]wniosek!D18</f>
        <v>15.648636363636365</v>
      </c>
      <c r="E8" s="16">
        <f>[1]wniosek!G18</f>
        <v>6196.8600000000006</v>
      </c>
      <c r="F8" s="16">
        <f>[1]wniosek!I18</f>
        <v>18590</v>
      </c>
      <c r="G8" s="16">
        <f>[1]wniosek!J18</f>
        <v>2475.8812999999973</v>
      </c>
      <c r="H8" s="12"/>
    </row>
    <row r="9" spans="1:8" x14ac:dyDescent="0.25">
      <c r="A9" s="4">
        <v>4</v>
      </c>
      <c r="B9" s="107"/>
      <c r="C9" s="10">
        <f>[1]wniosek!C19</f>
        <v>3</v>
      </c>
      <c r="D9" s="49">
        <f>[1]wniosek!D19</f>
        <v>15.265982142857142</v>
      </c>
      <c r="E9" s="16">
        <f>[1]wniosek!G19</f>
        <v>6839.16</v>
      </c>
      <c r="F9" s="16">
        <f>[1]wniosek!I19</f>
        <v>20517</v>
      </c>
      <c r="G9" s="16">
        <f>[1]wniosek!J19</f>
        <v>2732.3444666666583</v>
      </c>
      <c r="H9" s="12"/>
    </row>
    <row r="10" spans="1:8" x14ac:dyDescent="0.25">
      <c r="A10" s="4">
        <v>5</v>
      </c>
      <c r="B10" s="107"/>
      <c r="C10" s="10">
        <f>[1]wniosek!C20</f>
        <v>4</v>
      </c>
      <c r="D10" s="49">
        <f>[1]wniosek!D20</f>
        <v>15.1049609375</v>
      </c>
      <c r="E10" s="16">
        <f>[1]wniosek!G20</f>
        <v>7733.74</v>
      </c>
      <c r="F10" s="16">
        <f>[1]wniosek!I20</f>
        <v>23201</v>
      </c>
      <c r="G10" s="16">
        <f>[1]wniosek!J20</f>
        <v>3089.4194777777775</v>
      </c>
      <c r="H10" s="12"/>
    </row>
    <row r="11" spans="1:8" x14ac:dyDescent="0.25">
      <c r="A11" s="4">
        <v>6</v>
      </c>
      <c r="B11" s="107"/>
      <c r="C11" s="10">
        <f>[1]wniosek!C21</f>
        <v>5</v>
      </c>
      <c r="D11" s="49">
        <f>[1]wniosek!D21</f>
        <v>33.789491525423728</v>
      </c>
      <c r="E11" s="16">
        <f>[1]wniosek!G21</f>
        <v>9967.9</v>
      </c>
      <c r="F11" s="16">
        <f>[1]wniosek!I21</f>
        <v>29903</v>
      </c>
      <c r="G11" s="16">
        <f>[1]wniosek!J21</f>
        <v>3982.3222777777701</v>
      </c>
      <c r="H11" s="12"/>
    </row>
    <row r="12" spans="1:8" x14ac:dyDescent="0.25">
      <c r="A12" s="4">
        <v>7</v>
      </c>
      <c r="B12" s="107"/>
      <c r="C12" s="10">
        <f>[1]wniosek!C22</f>
        <v>6</v>
      </c>
      <c r="D12" s="49">
        <f>[1]wniosek!D22</f>
        <v>14.52</v>
      </c>
      <c r="E12" s="16">
        <f>[1]wniosek!G22</f>
        <v>2032.8</v>
      </c>
      <c r="F12" s="16">
        <f>[1]wniosek!I22</f>
        <v>6098</v>
      </c>
      <c r="G12" s="16">
        <f>[1]wniosek!J22</f>
        <v>812.3906666666644</v>
      </c>
      <c r="H12" s="12"/>
    </row>
    <row r="13" spans="1:8" x14ac:dyDescent="0.25">
      <c r="A13" s="4">
        <v>8</v>
      </c>
      <c r="B13" s="107"/>
      <c r="C13" s="10">
        <f>[1]wniosek!C23</f>
        <v>10</v>
      </c>
      <c r="D13" s="49">
        <f>[1]wniosek!D23</f>
        <v>23.080000000000002</v>
      </c>
      <c r="E13" s="16">
        <f>[1]wniosek!G23</f>
        <v>7385.6</v>
      </c>
      <c r="F13" s="16">
        <f>[1]wniosek!I23</f>
        <v>22156</v>
      </c>
      <c r="G13" s="16">
        <f>[1]wniosek!J23</f>
        <v>2950.9368888888821</v>
      </c>
      <c r="H13" s="12"/>
    </row>
    <row r="14" spans="1:8" x14ac:dyDescent="0.25">
      <c r="A14" s="4">
        <v>9</v>
      </c>
      <c r="B14" s="107"/>
      <c r="C14" s="10">
        <f>[1]wniosek!C24</f>
        <v>12</v>
      </c>
      <c r="D14" s="49">
        <f>[1]wniosek!D24</f>
        <v>17.56296296296296</v>
      </c>
      <c r="E14" s="16">
        <f>[1]wniosek!G24</f>
        <v>3793.5999999999995</v>
      </c>
      <c r="F14" s="16">
        <f>[1]wniosek!I24</f>
        <v>11380</v>
      </c>
      <c r="G14" s="16">
        <f>[1]wniosek!J24</f>
        <v>1516.1324444444399</v>
      </c>
      <c r="H14" s="12"/>
    </row>
    <row r="15" spans="1:8" ht="21.75" customHeight="1" x14ac:dyDescent="0.25">
      <c r="A15" s="4">
        <v>10</v>
      </c>
      <c r="B15" s="107"/>
      <c r="C15" s="5">
        <f>[1]wniosek!C25</f>
        <v>13</v>
      </c>
      <c r="D15" s="16">
        <f>[1]wniosek!D25</f>
        <v>16.177883597883596</v>
      </c>
      <c r="E15" s="16">
        <f>[1]wniosek!G25</f>
        <v>6115.24</v>
      </c>
      <c r="F15" s="16">
        <f>[1]wniosek!I25</f>
        <v>18345</v>
      </c>
      <c r="G15" s="16">
        <f>[1]wniosek!J25</f>
        <v>2443.4186444444385</v>
      </c>
      <c r="H15" s="12"/>
    </row>
    <row r="16" spans="1:8" x14ac:dyDescent="0.25">
      <c r="A16" s="4">
        <v>11</v>
      </c>
      <c r="B16" s="107"/>
      <c r="C16" s="5">
        <f>[1]wniosek!C26</f>
        <v>14</v>
      </c>
      <c r="D16" s="16">
        <f>[1]wniosek!D26</f>
        <v>13.354493927125509</v>
      </c>
      <c r="E16" s="16">
        <f>[1]wniosek!G26</f>
        <v>6597.1200000000008</v>
      </c>
      <c r="F16" s="16">
        <f>[1]wniosek!I26</f>
        <v>19791</v>
      </c>
      <c r="G16" s="16">
        <f>[1]wniosek!J26</f>
        <v>2635.5429333333341</v>
      </c>
      <c r="H16" s="12"/>
    </row>
    <row r="17" spans="1:8" x14ac:dyDescent="0.25">
      <c r="A17" s="4">
        <v>12</v>
      </c>
      <c r="B17" s="108"/>
      <c r="C17" s="5">
        <f>[1]wniosek!C27</f>
        <v>16</v>
      </c>
      <c r="D17" s="16">
        <f>[1]wniosek!D27</f>
        <v>14.532699386503067</v>
      </c>
      <c r="E17" s="16">
        <f>[1]wniosek!G27</f>
        <v>4737.66</v>
      </c>
      <c r="F17" s="16">
        <f>[1]wniosek!I27</f>
        <v>14212</v>
      </c>
      <c r="G17" s="16">
        <f>[1]wniosek!J27</f>
        <v>1893.4119666666611</v>
      </c>
      <c r="H17" s="12"/>
    </row>
    <row r="18" spans="1:8" ht="15.75" thickBot="1" x14ac:dyDescent="0.3">
      <c r="A18" s="4"/>
      <c r="B18" s="109"/>
      <c r="C18" s="109"/>
      <c r="D18" s="33">
        <f>SUM(D6:D17)</f>
        <v>218.99387363722005</v>
      </c>
      <c r="E18" s="33">
        <f t="shared" ref="E18:G18" si="0">SUM(E6:E17)</f>
        <v>85640.760000000009</v>
      </c>
      <c r="F18" s="33">
        <f t="shared" si="0"/>
        <v>256915</v>
      </c>
      <c r="G18" s="33">
        <f t="shared" si="0"/>
        <v>34216.005799999948</v>
      </c>
      <c r="H18" s="12"/>
    </row>
    <row r="19" spans="1:8" ht="15.75" thickTop="1" x14ac:dyDescent="0.25">
      <c r="A19" s="4">
        <v>13</v>
      </c>
      <c r="B19" s="107" t="s">
        <v>99</v>
      </c>
      <c r="C19" s="34">
        <f t="shared" ref="C19:C30" si="1">C6</f>
        <v>0</v>
      </c>
      <c r="D19" s="35">
        <f>[2]wniosek!D16</f>
        <v>13.358928571428571</v>
      </c>
      <c r="E19" s="35">
        <f>[2]wniosek!G16</f>
        <v>3740.5</v>
      </c>
      <c r="F19" s="35">
        <f>[2]wniosek!I16</f>
        <v>11221</v>
      </c>
      <c r="G19" s="35">
        <f>[2]wniosek!J16</f>
        <v>1494.6219444444432</v>
      </c>
      <c r="H19" s="12"/>
    </row>
    <row r="20" spans="1:8" x14ac:dyDescent="0.25">
      <c r="A20" s="4">
        <v>14</v>
      </c>
      <c r="B20" s="107"/>
      <c r="C20" s="17">
        <f t="shared" si="1"/>
        <v>1</v>
      </c>
      <c r="D20" s="16">
        <f>[2]wniosek!D17</f>
        <v>25.913370165745853</v>
      </c>
      <c r="E20" s="16">
        <f>[2]wniosek!G17</f>
        <v>4690.32</v>
      </c>
      <c r="F20" s="16">
        <f>[2]wniosek!I17</f>
        <v>14070</v>
      </c>
      <c r="G20" s="16">
        <f>[2]wniosek!J17</f>
        <v>1874.4822666666605</v>
      </c>
      <c r="H20" s="12"/>
    </row>
    <row r="21" spans="1:8" x14ac:dyDescent="0.25">
      <c r="A21" s="4">
        <v>15</v>
      </c>
      <c r="B21" s="107"/>
      <c r="C21" s="17">
        <f t="shared" si="1"/>
        <v>2</v>
      </c>
      <c r="D21" s="16">
        <f>[2]wniosek!D18</f>
        <v>15.69957142857143</v>
      </c>
      <c r="E21" s="16">
        <f>[2]wniosek!G18</f>
        <v>2197.94</v>
      </c>
      <c r="F21" s="16">
        <f>[2]wniosek!I18</f>
        <v>6593</v>
      </c>
      <c r="G21" s="16">
        <f>[2]wniosek!J18</f>
        <v>878.77492222222281</v>
      </c>
      <c r="H21" s="12"/>
    </row>
    <row r="22" spans="1:8" x14ac:dyDescent="0.25">
      <c r="A22" s="4">
        <v>16</v>
      </c>
      <c r="B22" s="107"/>
      <c r="C22" s="17">
        <f t="shared" si="1"/>
        <v>3</v>
      </c>
      <c r="D22" s="16">
        <f>[2]wniosek!D19</f>
        <v>14.960740740740743</v>
      </c>
      <c r="E22" s="16">
        <f>[2]wniosek!G19</f>
        <v>2423.6400000000003</v>
      </c>
      <c r="F22" s="16">
        <f>[2]wniosek!I19</f>
        <v>7270</v>
      </c>
      <c r="G22" s="16">
        <f>[2]wniosek!J19</f>
        <v>969.02953333333426</v>
      </c>
      <c r="H22" s="12"/>
    </row>
    <row r="23" spans="1:8" x14ac:dyDescent="0.25">
      <c r="A23" s="4">
        <v>17</v>
      </c>
      <c r="B23" s="107"/>
      <c r="C23" s="17">
        <f t="shared" si="1"/>
        <v>4</v>
      </c>
      <c r="D23" s="16">
        <f>[2]wniosek!D20</f>
        <v>14.817173913043476</v>
      </c>
      <c r="E23" s="16">
        <f>[2]wniosek!G20</f>
        <v>2726.3599999999997</v>
      </c>
      <c r="F23" s="16">
        <f>[2]wniosek!I20</f>
        <v>8179</v>
      </c>
      <c r="G23" s="16">
        <f>[2]wniosek!J20</f>
        <v>1089.1093555555526</v>
      </c>
      <c r="H23" s="12"/>
    </row>
    <row r="24" spans="1:8" x14ac:dyDescent="0.25">
      <c r="A24" s="4">
        <v>18</v>
      </c>
      <c r="B24" s="107"/>
      <c r="C24" s="17">
        <f t="shared" si="1"/>
        <v>5</v>
      </c>
      <c r="D24" s="16">
        <f>[2]wniosek!D21</f>
        <v>34.804000000000002</v>
      </c>
      <c r="E24" s="16">
        <f>[2]wniosek!G21</f>
        <v>3480.4</v>
      </c>
      <c r="F24" s="16">
        <f>[2]wniosek!I21</f>
        <v>10441</v>
      </c>
      <c r="G24" s="16">
        <f>[2]wniosek!J21</f>
        <v>1390.4264444444398</v>
      </c>
      <c r="H24" s="12"/>
    </row>
    <row r="25" spans="1:8" x14ac:dyDescent="0.25">
      <c r="A25" s="4">
        <v>19</v>
      </c>
      <c r="B25" s="107"/>
      <c r="C25" s="17">
        <f t="shared" si="1"/>
        <v>6</v>
      </c>
      <c r="D25" s="16">
        <f>[2]wniosek!D22</f>
        <v>14.520000000000001</v>
      </c>
      <c r="E25" s="16">
        <f>[2]wniosek!G22</f>
        <v>696.96</v>
      </c>
      <c r="F25" s="16">
        <f>[2]wniosek!I22</f>
        <v>2090</v>
      </c>
      <c r="G25" s="16">
        <f>[2]wniosek!J22</f>
        <v>279.27679999999918</v>
      </c>
      <c r="H25" s="12"/>
    </row>
    <row r="26" spans="1:8" x14ac:dyDescent="0.25">
      <c r="A26" s="4">
        <v>20</v>
      </c>
      <c r="B26" s="107"/>
      <c r="C26" s="17">
        <f t="shared" si="1"/>
        <v>10</v>
      </c>
      <c r="D26" s="16">
        <f>[2]wniosek!D23</f>
        <v>23.080000000000002</v>
      </c>
      <c r="E26" s="16">
        <f>[2]wniosek!G23</f>
        <v>2538.8000000000002</v>
      </c>
      <c r="F26" s="16">
        <f>[2]wniosek!I23</f>
        <v>7616</v>
      </c>
      <c r="G26" s="16">
        <f>[2]wniosek!J23</f>
        <v>1014.5095555555527</v>
      </c>
      <c r="H26" s="12"/>
    </row>
    <row r="27" spans="1:8" x14ac:dyDescent="0.25">
      <c r="A27" s="4">
        <v>21</v>
      </c>
      <c r="B27" s="107"/>
      <c r="C27" s="17">
        <f t="shared" si="1"/>
        <v>12</v>
      </c>
      <c r="D27" s="16">
        <f>[2]wniosek!D24</f>
        <v>17.816216216216215</v>
      </c>
      <c r="E27" s="16">
        <f>[2]wniosek!G24</f>
        <v>1318.3999999999999</v>
      </c>
      <c r="F27" s="16">
        <f>[2]wniosek!I24</f>
        <v>3955</v>
      </c>
      <c r="G27" s="16">
        <f>[2]wniosek!J24</f>
        <v>526.82755555555468</v>
      </c>
      <c r="H27" s="12"/>
    </row>
    <row r="28" spans="1:8" x14ac:dyDescent="0.25">
      <c r="A28" s="4">
        <v>22</v>
      </c>
      <c r="B28" s="107"/>
      <c r="C28" s="17">
        <f t="shared" si="1"/>
        <v>13</v>
      </c>
      <c r="D28" s="16">
        <f>[2]wniosek!D25</f>
        <v>15.815882352941177</v>
      </c>
      <c r="E28" s="16">
        <f>[2]wniosek!G25</f>
        <v>2150.96</v>
      </c>
      <c r="F28" s="16">
        <f>[2]wniosek!I25</f>
        <v>6452</v>
      </c>
      <c r="G28" s="16">
        <f>[2]wniosek!J25</f>
        <v>860.06902222222197</v>
      </c>
      <c r="H28" s="12"/>
    </row>
    <row r="29" spans="1:8" x14ac:dyDescent="0.25">
      <c r="A29" s="4">
        <v>23</v>
      </c>
      <c r="B29" s="107"/>
      <c r="C29" s="17">
        <f t="shared" si="1"/>
        <v>14</v>
      </c>
      <c r="D29" s="16">
        <f>[2]wniosek!D26</f>
        <v>13.225434782608692</v>
      </c>
      <c r="E29" s="16">
        <f>[2]wniosek!G26</f>
        <v>2433.4799999999996</v>
      </c>
      <c r="F29" s="16">
        <f>[2]wniosek!I26</f>
        <v>7300</v>
      </c>
      <c r="G29" s="16">
        <f>[2]wniosek!J26</f>
        <v>972.48006666666515</v>
      </c>
      <c r="H29" s="12"/>
    </row>
    <row r="30" spans="1:8" x14ac:dyDescent="0.25">
      <c r="A30" s="4">
        <v>24</v>
      </c>
      <c r="B30" s="108"/>
      <c r="C30" s="17">
        <f t="shared" si="1"/>
        <v>16</v>
      </c>
      <c r="D30" s="16">
        <f>[2]wniosek!D27</f>
        <v>14.547719298245614</v>
      </c>
      <c r="E30" s="16">
        <f>[2]wniosek!G27</f>
        <v>1658.44</v>
      </c>
      <c r="F30" s="16">
        <f>[2]wniosek!I27</f>
        <v>4975</v>
      </c>
      <c r="G30" s="16">
        <f>[2]wniosek!J27</f>
        <v>662.77464444444377</v>
      </c>
      <c r="H30" s="12"/>
    </row>
    <row r="31" spans="1:8" ht="15.75" thickBot="1" x14ac:dyDescent="0.3">
      <c r="A31" s="4"/>
      <c r="B31" s="111"/>
      <c r="C31" s="112"/>
      <c r="D31" s="33">
        <f>SUM(D19:D30)</f>
        <v>218.55903746954181</v>
      </c>
      <c r="E31" s="33">
        <f t="shared" ref="E31:G31" si="2">SUM(E19:E30)</f>
        <v>30056.2</v>
      </c>
      <c r="F31" s="33">
        <f t="shared" si="2"/>
        <v>90162</v>
      </c>
      <c r="G31" s="33">
        <f t="shared" si="2"/>
        <v>12012.382111111092</v>
      </c>
      <c r="H31" s="12"/>
    </row>
    <row r="32" spans="1:8" ht="15.75" thickTop="1" x14ac:dyDescent="0.25">
      <c r="A32" s="4">
        <v>25</v>
      </c>
      <c r="B32" s="108" t="s">
        <v>6</v>
      </c>
      <c r="C32" s="31">
        <v>101101</v>
      </c>
      <c r="D32" s="32">
        <f>[3]wniosek!D16</f>
        <v>44.190661478599225</v>
      </c>
      <c r="E32" s="32">
        <f>[3]wniosek!G16</f>
        <v>45428</v>
      </c>
      <c r="F32" s="32">
        <f>[3]wniosek!I16</f>
        <v>136284</v>
      </c>
      <c r="G32" s="32">
        <f>[3]wniosek!J16</f>
        <v>16719.186518518545</v>
      </c>
      <c r="H32" s="12"/>
    </row>
    <row r="33" spans="1:8" x14ac:dyDescent="0.25">
      <c r="A33" s="4">
        <v>26</v>
      </c>
      <c r="B33" s="110"/>
      <c r="C33" s="14">
        <v>102102</v>
      </c>
      <c r="D33" s="6">
        <f>[3]wniosek!D17</f>
        <v>26.826397146254457</v>
      </c>
      <c r="E33" s="6">
        <f>[3]wniosek!G17</f>
        <v>45122</v>
      </c>
      <c r="F33" s="6">
        <f>[3]wniosek!I17</f>
        <v>135366</v>
      </c>
      <c r="G33" s="6">
        <f>[3]wniosek!J17</f>
        <v>16606.56718518518</v>
      </c>
      <c r="H33" s="12"/>
    </row>
    <row r="34" spans="1:8" x14ac:dyDescent="0.25">
      <c r="A34" s="4">
        <v>27</v>
      </c>
      <c r="B34" s="110"/>
      <c r="C34" s="14">
        <v>103103</v>
      </c>
      <c r="D34" s="6">
        <f>[3]wniosek!D18</f>
        <v>41.567027477102414</v>
      </c>
      <c r="E34" s="6">
        <f>[3]wniosek!G18</f>
        <v>49922</v>
      </c>
      <c r="F34" s="6">
        <f>[3]wniosek!I18</f>
        <v>149766</v>
      </c>
      <c r="G34" s="6">
        <f>[3]wniosek!J18</f>
        <v>18373.144962962979</v>
      </c>
      <c r="H34" s="12"/>
    </row>
    <row r="35" spans="1:8" x14ac:dyDescent="0.25">
      <c r="A35" s="4">
        <v>28</v>
      </c>
      <c r="B35" s="110"/>
      <c r="C35" s="14">
        <v>104104</v>
      </c>
      <c r="D35" s="6">
        <f>[3]wniosek!D19</f>
        <v>40.384</v>
      </c>
      <c r="E35" s="6">
        <f>[3]wniosek!G19</f>
        <v>25240</v>
      </c>
      <c r="F35" s="6">
        <f>[3]wniosek!I19</f>
        <v>75720</v>
      </c>
      <c r="G35" s="6">
        <f>[3]wniosek!J19</f>
        <v>9289.2548148148053</v>
      </c>
      <c r="H35" s="12"/>
    </row>
    <row r="36" spans="1:8" x14ac:dyDescent="0.25">
      <c r="A36" s="4">
        <v>29</v>
      </c>
      <c r="B36" s="110"/>
      <c r="C36" s="14">
        <v>105105</v>
      </c>
      <c r="D36" s="6">
        <f>[3]wniosek!D20</f>
        <v>30.866666666666667</v>
      </c>
      <c r="E36" s="6">
        <f>[3]wniosek!G20</f>
        <v>9260</v>
      </c>
      <c r="F36" s="6">
        <f>[3]wniosek!I20</f>
        <v>27780</v>
      </c>
      <c r="G36" s="6">
        <f>[3]wniosek!J20</f>
        <v>3408.0229629629648</v>
      </c>
      <c r="H36" s="12"/>
    </row>
    <row r="37" spans="1:8" x14ac:dyDescent="0.25">
      <c r="A37" s="4">
        <v>30</v>
      </c>
      <c r="B37" s="110"/>
      <c r="C37" s="14">
        <v>106106</v>
      </c>
      <c r="D37" s="6">
        <f>[3]wniosek!D21</f>
        <v>14.514851485148515</v>
      </c>
      <c r="E37" s="6">
        <f>[3]wniosek!G21</f>
        <v>14660</v>
      </c>
      <c r="F37" s="6">
        <f>[3]wniosek!I21</f>
        <v>43980</v>
      </c>
      <c r="G37" s="6">
        <f>[3]wniosek!J21</f>
        <v>5395.4229629629626</v>
      </c>
      <c r="H37" s="15"/>
    </row>
    <row r="38" spans="1:8" x14ac:dyDescent="0.25">
      <c r="A38" s="4">
        <v>31</v>
      </c>
      <c r="B38" s="110"/>
      <c r="C38" s="14">
        <v>107107</v>
      </c>
      <c r="D38" s="6">
        <f>[3]wniosek!D22</f>
        <v>31.875525651808243</v>
      </c>
      <c r="E38" s="6">
        <f>[3]wniosek!G22</f>
        <v>18950</v>
      </c>
      <c r="F38" s="6">
        <f>[3]wniosek!I22</f>
        <v>56850</v>
      </c>
      <c r="G38" s="6">
        <f>[3]wniosek!J22</f>
        <v>6974.3018518518511</v>
      </c>
      <c r="H38" s="12"/>
    </row>
    <row r="39" spans="1:8" x14ac:dyDescent="0.25">
      <c r="A39" s="4">
        <v>32</v>
      </c>
      <c r="B39" s="110"/>
      <c r="C39" s="14">
        <v>108108</v>
      </c>
      <c r="D39" s="6">
        <f>[3]wniosek!D23</f>
        <v>44.441176470588232</v>
      </c>
      <c r="E39" s="6">
        <f>[3]wniosek!G23</f>
        <v>15109.999999999998</v>
      </c>
      <c r="F39" s="6">
        <f>[3]wniosek!I23</f>
        <v>45330</v>
      </c>
      <c r="G39" s="6">
        <f>[3]wniosek!J23</f>
        <v>5561.039629629624</v>
      </c>
      <c r="H39" s="12"/>
    </row>
    <row r="40" spans="1:8" x14ac:dyDescent="0.25">
      <c r="A40" s="4">
        <v>33</v>
      </c>
      <c r="B40" s="110"/>
      <c r="C40" s="14">
        <v>109109</v>
      </c>
      <c r="D40" s="6">
        <f>[3]wniosek!D24</f>
        <v>48.666666666666664</v>
      </c>
      <c r="E40" s="6">
        <f>[3]wniosek!G24</f>
        <v>5840</v>
      </c>
      <c r="F40" s="6">
        <f>[3]wniosek!I24</f>
        <v>17520</v>
      </c>
      <c r="G40" s="6">
        <f>[3]wniosek!J24</f>
        <v>2149.3362962962965</v>
      </c>
      <c r="H40" s="12"/>
    </row>
    <row r="41" spans="1:8" x14ac:dyDescent="0.25">
      <c r="A41" s="4">
        <v>34</v>
      </c>
      <c r="B41" s="110"/>
      <c r="C41" s="14">
        <v>110110</v>
      </c>
      <c r="D41" s="6">
        <f>[3]wniosek!D25</f>
        <v>40</v>
      </c>
      <c r="E41" s="6">
        <f>[3]wniosek!G25</f>
        <v>4800</v>
      </c>
      <c r="F41" s="6">
        <f>[3]wniosek!I25</f>
        <v>14400</v>
      </c>
      <c r="G41" s="6">
        <f>[3]wniosek!J25</f>
        <v>1766.5777777777803</v>
      </c>
      <c r="H41" s="12"/>
    </row>
    <row r="42" spans="1:8" x14ac:dyDescent="0.25">
      <c r="A42" s="4">
        <v>35</v>
      </c>
      <c r="B42" s="110"/>
      <c r="C42" s="14">
        <v>111111</v>
      </c>
      <c r="D42" s="6">
        <f>[3]wniosek!D26</f>
        <v>45.588235294117645</v>
      </c>
      <c r="E42" s="6">
        <f>[3]wniosek!G26</f>
        <v>23250</v>
      </c>
      <c r="F42" s="6">
        <f>[3]wniosek!I26</f>
        <v>69750</v>
      </c>
      <c r="G42" s="6">
        <f>[3]wniosek!J26</f>
        <v>8556.861111111124</v>
      </c>
      <c r="H42" s="12"/>
    </row>
    <row r="43" spans="1:8" x14ac:dyDescent="0.25">
      <c r="A43" s="4">
        <v>36</v>
      </c>
      <c r="B43" s="110"/>
      <c r="C43" s="14">
        <v>112112</v>
      </c>
      <c r="D43" s="6">
        <f>[3]wniosek!D27</f>
        <v>15.8</v>
      </c>
      <c r="E43" s="6">
        <f>[3]wniosek!G27</f>
        <v>6320</v>
      </c>
      <c r="F43" s="6">
        <f>[3]wniosek!I27</f>
        <v>18960</v>
      </c>
      <c r="G43" s="6">
        <f>[3]wniosek!J27</f>
        <v>2325.9940740740712</v>
      </c>
      <c r="H43" s="12"/>
    </row>
    <row r="44" spans="1:8" x14ac:dyDescent="0.25">
      <c r="A44" s="4">
        <v>37</v>
      </c>
      <c r="B44" s="110"/>
      <c r="C44" s="14">
        <v>102140</v>
      </c>
      <c r="D44" s="6">
        <f>[3]wniosek!D28</f>
        <v>52.275862068965516</v>
      </c>
      <c r="E44" s="6">
        <f>[3]wniosek!G28</f>
        <v>7580</v>
      </c>
      <c r="F44" s="6">
        <f>[3]wniosek!I28</f>
        <v>22740</v>
      </c>
      <c r="G44" s="6">
        <f>[3]wniosek!J28</f>
        <v>2789.7207407407404</v>
      </c>
      <c r="H44" s="12"/>
    </row>
    <row r="45" spans="1:8" x14ac:dyDescent="0.25">
      <c r="A45" s="4">
        <v>38</v>
      </c>
      <c r="B45" s="110"/>
      <c r="C45" s="14">
        <v>102141</v>
      </c>
      <c r="D45" s="6">
        <f>[3]wniosek!D29</f>
        <v>58.38095238095238</v>
      </c>
      <c r="E45" s="6">
        <f>[3]wniosek!G29</f>
        <v>6130</v>
      </c>
      <c r="F45" s="6">
        <f>[3]wniosek!I29</f>
        <v>18390</v>
      </c>
      <c r="G45" s="6">
        <f>[3]wniosek!J29</f>
        <v>2256.0670370370353</v>
      </c>
      <c r="H45" s="12"/>
    </row>
    <row r="46" spans="1:8" x14ac:dyDescent="0.25">
      <c r="A46" s="4">
        <v>39</v>
      </c>
      <c r="B46" s="110"/>
      <c r="C46" s="14">
        <v>144144</v>
      </c>
      <c r="D46" s="6">
        <f>[3]wniosek!D30</f>
        <v>22.347826086956523</v>
      </c>
      <c r="E46" s="6">
        <f>[3]wniosek!G30</f>
        <v>20560</v>
      </c>
      <c r="F46" s="6">
        <f>[3]wniosek!I30</f>
        <v>61680</v>
      </c>
      <c r="G46" s="6">
        <f>[3]wniosek!J30</f>
        <v>7566.8414814814896</v>
      </c>
      <c r="H46" s="12"/>
    </row>
    <row r="47" spans="1:8" ht="15.75" thickBot="1" x14ac:dyDescent="0.3">
      <c r="A47" s="4"/>
      <c r="B47" s="109"/>
      <c r="C47" s="109"/>
      <c r="D47" s="58">
        <f t="shared" ref="D47:G47" si="3">SUM(D32:D46)</f>
        <v>557.72584887382652</v>
      </c>
      <c r="E47" s="58">
        <f t="shared" si="3"/>
        <v>298172</v>
      </c>
      <c r="F47" s="58">
        <f t="shared" si="3"/>
        <v>894516</v>
      </c>
      <c r="G47" s="58">
        <f t="shared" si="3"/>
        <v>109738.33940740745</v>
      </c>
      <c r="H47" s="12"/>
    </row>
    <row r="48" spans="1:8" ht="135.75" thickTop="1" x14ac:dyDescent="0.25">
      <c r="A48" s="4">
        <v>40</v>
      </c>
      <c r="B48" s="107" t="s">
        <v>7</v>
      </c>
      <c r="C48" s="19" t="s">
        <v>8</v>
      </c>
      <c r="D48" s="59">
        <v>19</v>
      </c>
      <c r="E48" s="59">
        <v>1596</v>
      </c>
      <c r="F48" s="59">
        <v>4788</v>
      </c>
      <c r="G48" s="59">
        <v>638.4</v>
      </c>
      <c r="H48" s="13"/>
    </row>
    <row r="49" spans="1:8" ht="135" x14ac:dyDescent="0.25">
      <c r="A49" s="4">
        <v>41</v>
      </c>
      <c r="B49" s="107"/>
      <c r="C49" s="19" t="s">
        <v>9</v>
      </c>
      <c r="D49" s="60">
        <v>25</v>
      </c>
      <c r="E49" s="60">
        <v>8000</v>
      </c>
      <c r="F49" s="60">
        <v>24000</v>
      </c>
      <c r="G49" s="60">
        <v>3200</v>
      </c>
      <c r="H49" s="13"/>
    </row>
    <row r="50" spans="1:8" ht="117.75" customHeight="1" x14ac:dyDescent="0.25">
      <c r="A50" s="4">
        <v>42</v>
      </c>
      <c r="B50" s="107"/>
      <c r="C50" s="5" t="s">
        <v>10</v>
      </c>
      <c r="D50" s="60">
        <v>17</v>
      </c>
      <c r="E50" s="60">
        <v>2584</v>
      </c>
      <c r="F50" s="60">
        <v>7752</v>
      </c>
      <c r="G50" s="60">
        <v>1033.5999999999999</v>
      </c>
      <c r="H50" s="13"/>
    </row>
    <row r="51" spans="1:8" ht="120" x14ac:dyDescent="0.25">
      <c r="A51" s="4">
        <v>43</v>
      </c>
      <c r="B51" s="108"/>
      <c r="C51" s="5" t="s">
        <v>11</v>
      </c>
      <c r="D51" s="60">
        <v>19</v>
      </c>
      <c r="E51" s="60">
        <v>1596</v>
      </c>
      <c r="F51" s="60">
        <v>4788</v>
      </c>
      <c r="G51" s="60">
        <v>638.4</v>
      </c>
      <c r="H51" s="13"/>
    </row>
    <row r="52" spans="1:8" ht="15.75" thickBot="1" x14ac:dyDescent="0.3">
      <c r="A52" s="4"/>
      <c r="B52" s="109"/>
      <c r="C52" s="109"/>
      <c r="D52" s="61">
        <f>SUM(D48:D51)</f>
        <v>80</v>
      </c>
      <c r="E52" s="61">
        <f t="shared" ref="E52:G52" si="4">SUM(E48:E51)</f>
        <v>13776</v>
      </c>
      <c r="F52" s="61">
        <f t="shared" si="4"/>
        <v>41328</v>
      </c>
      <c r="G52" s="61">
        <f t="shared" si="4"/>
        <v>5510.4</v>
      </c>
      <c r="H52" s="13"/>
    </row>
    <row r="53" spans="1:8" ht="15.75" thickTop="1" x14ac:dyDescent="0.25">
      <c r="A53" s="4">
        <v>44</v>
      </c>
      <c r="B53" s="107" t="s">
        <v>12</v>
      </c>
      <c r="C53" s="30">
        <v>0</v>
      </c>
      <c r="D53" s="62">
        <v>29.72</v>
      </c>
      <c r="E53" s="62">
        <v>12600.86</v>
      </c>
      <c r="F53" s="62">
        <v>37802</v>
      </c>
      <c r="G53" s="62">
        <v>13675.03</v>
      </c>
      <c r="H53" s="12"/>
    </row>
    <row r="54" spans="1:8" x14ac:dyDescent="0.25">
      <c r="A54" s="4">
        <v>45</v>
      </c>
      <c r="B54" s="107"/>
      <c r="C54" s="11">
        <v>1</v>
      </c>
      <c r="D54" s="63">
        <v>33.950000000000003</v>
      </c>
      <c r="E54" s="63">
        <v>8759.9599999999991</v>
      </c>
      <c r="F54" s="63">
        <v>26279</v>
      </c>
      <c r="G54" s="63">
        <v>9507.19</v>
      </c>
      <c r="H54" s="12"/>
    </row>
    <row r="55" spans="1:8" x14ac:dyDescent="0.25">
      <c r="A55" s="4">
        <v>46</v>
      </c>
      <c r="B55" s="107"/>
      <c r="C55" s="11">
        <v>2</v>
      </c>
      <c r="D55" s="63">
        <v>38.14</v>
      </c>
      <c r="E55" s="63">
        <v>14761.04</v>
      </c>
      <c r="F55" s="63">
        <v>44283</v>
      </c>
      <c r="G55" s="63">
        <v>16018.8</v>
      </c>
      <c r="H55" s="12"/>
    </row>
    <row r="56" spans="1:8" x14ac:dyDescent="0.25">
      <c r="A56" s="4">
        <v>47</v>
      </c>
      <c r="B56" s="107"/>
      <c r="C56" s="11">
        <v>3</v>
      </c>
      <c r="D56" s="63">
        <v>48.62</v>
      </c>
      <c r="E56" s="63">
        <v>18814.060000000001</v>
      </c>
      <c r="F56" s="63">
        <v>56442</v>
      </c>
      <c r="G56" s="63">
        <v>20417.2</v>
      </c>
      <c r="H56" s="12"/>
    </row>
    <row r="57" spans="1:8" x14ac:dyDescent="0.25">
      <c r="A57" s="4">
        <v>48</v>
      </c>
      <c r="B57" s="107"/>
      <c r="C57" s="11">
        <v>4</v>
      </c>
      <c r="D57" s="63">
        <v>42.61</v>
      </c>
      <c r="E57" s="63">
        <v>16363.44</v>
      </c>
      <c r="F57" s="63">
        <v>49090</v>
      </c>
      <c r="G57" s="63">
        <v>17757.93</v>
      </c>
      <c r="H57" s="12"/>
    </row>
    <row r="58" spans="1:8" x14ac:dyDescent="0.25">
      <c r="A58" s="4">
        <v>49</v>
      </c>
      <c r="B58" s="107"/>
      <c r="C58" s="11">
        <v>5</v>
      </c>
      <c r="D58" s="63">
        <v>37.58</v>
      </c>
      <c r="E58" s="63">
        <v>12815.46</v>
      </c>
      <c r="F58" s="63">
        <v>38446</v>
      </c>
      <c r="G58" s="63">
        <v>13907.72</v>
      </c>
      <c r="H58" s="12"/>
    </row>
    <row r="59" spans="1:8" x14ac:dyDescent="0.25">
      <c r="A59" s="4">
        <v>50</v>
      </c>
      <c r="B59" s="108"/>
      <c r="C59" s="5" t="s">
        <v>13</v>
      </c>
      <c r="D59" s="63">
        <v>27.75</v>
      </c>
      <c r="E59" s="63">
        <v>2220</v>
      </c>
      <c r="F59" s="63">
        <v>6660</v>
      </c>
      <c r="G59" s="63">
        <v>2409.14</v>
      </c>
      <c r="H59" s="12"/>
    </row>
    <row r="60" spans="1:8" ht="15.75" thickBot="1" x14ac:dyDescent="0.3">
      <c r="A60" s="4"/>
      <c r="B60" s="109"/>
      <c r="C60" s="109"/>
      <c r="D60" s="58">
        <f>SUM(D53:D59)</f>
        <v>258.37</v>
      </c>
      <c r="E60" s="58">
        <f t="shared" ref="E60:G60" si="5">SUM(E53:E59)</f>
        <v>86334.82</v>
      </c>
      <c r="F60" s="58">
        <f t="shared" si="5"/>
        <v>259002</v>
      </c>
      <c r="G60" s="58">
        <f t="shared" si="5"/>
        <v>93693.01</v>
      </c>
      <c r="H60" s="12"/>
    </row>
    <row r="61" spans="1:8" ht="15.75" customHeight="1" thickTop="1" x14ac:dyDescent="0.25">
      <c r="A61" s="4">
        <v>51</v>
      </c>
      <c r="B61" s="108" t="s">
        <v>14</v>
      </c>
      <c r="C61" s="86">
        <v>83</v>
      </c>
      <c r="D61" s="64">
        <v>28</v>
      </c>
      <c r="E61" s="64">
        <v>24080</v>
      </c>
      <c r="F61" s="64">
        <v>72240</v>
      </c>
      <c r="G61" s="64">
        <v>8586.929999999993</v>
      </c>
      <c r="H61" s="12"/>
    </row>
    <row r="62" spans="1:8" ht="16.5" customHeight="1" x14ac:dyDescent="0.25">
      <c r="A62" s="4">
        <v>52</v>
      </c>
      <c r="B62" s="110"/>
      <c r="C62" s="5">
        <v>84</v>
      </c>
      <c r="D62" s="9">
        <v>21</v>
      </c>
      <c r="E62" s="9">
        <v>18060</v>
      </c>
      <c r="F62" s="9">
        <v>54180</v>
      </c>
      <c r="G62" s="9">
        <v>6440.1999999999971</v>
      </c>
      <c r="H62" s="12"/>
    </row>
    <row r="63" spans="1:8" x14ac:dyDescent="0.25">
      <c r="A63" s="4">
        <v>53</v>
      </c>
      <c r="B63" s="110"/>
      <c r="C63" s="5">
        <v>85</v>
      </c>
      <c r="D63" s="65">
        <v>16</v>
      </c>
      <c r="E63" s="66">
        <v>13760</v>
      </c>
      <c r="F63" s="67">
        <v>41280</v>
      </c>
      <c r="G63" s="68">
        <v>4906.82</v>
      </c>
      <c r="H63" s="12"/>
    </row>
    <row r="64" spans="1:8" ht="15.75" thickBot="1" x14ac:dyDescent="0.3">
      <c r="A64" s="4"/>
      <c r="B64" s="109"/>
      <c r="C64" s="109"/>
      <c r="D64" s="58">
        <f t="shared" ref="D64:G64" si="6">SUM(D61:D63)</f>
        <v>65</v>
      </c>
      <c r="E64" s="58">
        <f t="shared" si="6"/>
        <v>55900</v>
      </c>
      <c r="F64" s="58">
        <f t="shared" si="6"/>
        <v>167700</v>
      </c>
      <c r="G64" s="58">
        <f t="shared" si="6"/>
        <v>19933.94999999999</v>
      </c>
      <c r="H64" s="12"/>
    </row>
    <row r="65" spans="1:8" ht="96" customHeight="1" thickTop="1" x14ac:dyDescent="0.25">
      <c r="A65" s="4">
        <v>54</v>
      </c>
      <c r="B65" s="94" t="s">
        <v>15</v>
      </c>
      <c r="C65" s="20">
        <v>611</v>
      </c>
      <c r="D65" s="77">
        <v>18</v>
      </c>
      <c r="E65" s="78">
        <v>38754</v>
      </c>
      <c r="F65" s="77">
        <v>45729.72</v>
      </c>
      <c r="G65" s="77">
        <v>5115.53</v>
      </c>
      <c r="H65" s="12"/>
    </row>
    <row r="66" spans="1:8" x14ac:dyDescent="0.25">
      <c r="A66" s="4">
        <v>55</v>
      </c>
      <c r="B66" s="95"/>
      <c r="C66" s="36">
        <v>613</v>
      </c>
      <c r="D66" s="54">
        <v>17</v>
      </c>
      <c r="E66" s="25">
        <v>9792</v>
      </c>
      <c r="F66" s="26">
        <v>11554.56</v>
      </c>
      <c r="G66" s="27">
        <v>1292.54</v>
      </c>
      <c r="H66" s="12"/>
    </row>
    <row r="67" spans="1:8" ht="16.5" customHeight="1" x14ac:dyDescent="0.25">
      <c r="A67" s="4"/>
      <c r="B67" s="96"/>
      <c r="C67" s="97"/>
      <c r="D67" s="79">
        <f t="shared" ref="D67:G67" si="7">SUM(D65:D66)</f>
        <v>35</v>
      </c>
      <c r="E67" s="80">
        <f t="shared" si="7"/>
        <v>48546</v>
      </c>
      <c r="F67" s="81">
        <f t="shared" si="7"/>
        <v>57284.28</v>
      </c>
      <c r="G67" s="82">
        <f t="shared" si="7"/>
        <v>6408.07</v>
      </c>
      <c r="H67" s="12"/>
    </row>
    <row r="68" spans="1:8" ht="19.5" customHeight="1" x14ac:dyDescent="0.25">
      <c r="A68" s="4">
        <v>56</v>
      </c>
      <c r="B68" s="43" t="s">
        <v>16</v>
      </c>
      <c r="C68" s="48">
        <v>22</v>
      </c>
      <c r="D68" s="50">
        <v>53</v>
      </c>
      <c r="E68" s="7">
        <v>20511</v>
      </c>
      <c r="F68" s="8">
        <v>61533</v>
      </c>
      <c r="G68" s="9">
        <v>43688</v>
      </c>
      <c r="H68" s="12"/>
    </row>
    <row r="69" spans="1:8" x14ac:dyDescent="0.25">
      <c r="A69" s="46"/>
      <c r="B69" s="98"/>
      <c r="C69" s="99"/>
      <c r="D69" s="69">
        <f>SUM(D68:D68)</f>
        <v>53</v>
      </c>
      <c r="E69" s="69">
        <f t="shared" ref="E69:G69" si="8">SUM(E68:E68)</f>
        <v>20511</v>
      </c>
      <c r="F69" s="69">
        <f t="shared" si="8"/>
        <v>61533</v>
      </c>
      <c r="G69" s="69">
        <f t="shared" si="8"/>
        <v>43688</v>
      </c>
      <c r="H69" s="12"/>
    </row>
    <row r="70" spans="1:8" x14ac:dyDescent="0.25">
      <c r="A70" s="4">
        <v>57</v>
      </c>
      <c r="B70" s="100" t="s">
        <v>17</v>
      </c>
      <c r="C70" s="48" t="s">
        <v>18</v>
      </c>
      <c r="D70" s="51">
        <v>43</v>
      </c>
      <c r="E70" s="52">
        <v>32357</v>
      </c>
      <c r="F70" s="53">
        <v>97071</v>
      </c>
      <c r="G70" s="9">
        <v>19420.53</v>
      </c>
      <c r="H70" s="12"/>
    </row>
    <row r="71" spans="1:8" x14ac:dyDescent="0.25">
      <c r="A71" s="4">
        <v>58</v>
      </c>
      <c r="B71" s="101"/>
      <c r="C71" s="36" t="s">
        <v>19</v>
      </c>
      <c r="D71" s="54">
        <v>54</v>
      </c>
      <c r="E71" s="25">
        <v>32553.5</v>
      </c>
      <c r="F71" s="26">
        <v>97660.5</v>
      </c>
      <c r="G71" s="27">
        <v>24154.015000000014</v>
      </c>
      <c r="H71" s="15"/>
    </row>
    <row r="72" spans="1:8" x14ac:dyDescent="0.25">
      <c r="A72" s="4">
        <v>59</v>
      </c>
      <c r="B72" s="101"/>
      <c r="C72" s="20" t="s">
        <v>20</v>
      </c>
      <c r="D72" s="55">
        <v>89</v>
      </c>
      <c r="E72" s="21">
        <v>61963</v>
      </c>
      <c r="F72" s="22">
        <v>185889</v>
      </c>
      <c r="G72" s="23">
        <v>41292.270000000019</v>
      </c>
      <c r="H72" s="12"/>
    </row>
    <row r="73" spans="1:8" x14ac:dyDescent="0.25">
      <c r="A73" s="4">
        <v>60</v>
      </c>
      <c r="B73" s="101"/>
      <c r="C73" s="36" t="s">
        <v>21</v>
      </c>
      <c r="D73" s="54">
        <v>26</v>
      </c>
      <c r="E73" s="25">
        <v>18209</v>
      </c>
      <c r="F73" s="26">
        <v>54627</v>
      </c>
      <c r="G73" s="27">
        <v>11409.61</v>
      </c>
      <c r="H73" s="12"/>
    </row>
    <row r="74" spans="1:8" x14ac:dyDescent="0.25">
      <c r="A74" s="4">
        <v>61</v>
      </c>
      <c r="B74" s="101"/>
      <c r="C74" s="20" t="s">
        <v>22</v>
      </c>
      <c r="D74" s="55">
        <v>52</v>
      </c>
      <c r="E74" s="21">
        <v>28885.5</v>
      </c>
      <c r="F74" s="22">
        <v>86656.5</v>
      </c>
      <c r="G74" s="23">
        <v>14622.294999999998</v>
      </c>
      <c r="H74" s="12"/>
    </row>
    <row r="75" spans="1:8" x14ac:dyDescent="0.25">
      <c r="A75" s="4">
        <v>62</v>
      </c>
      <c r="B75" s="101"/>
      <c r="C75" s="24" t="s">
        <v>23</v>
      </c>
      <c r="D75" s="54">
        <v>69</v>
      </c>
      <c r="E75" s="25">
        <v>60194.5</v>
      </c>
      <c r="F75" s="26">
        <v>180583.5</v>
      </c>
      <c r="G75" s="27">
        <v>60450.904999999999</v>
      </c>
      <c r="H75" s="12"/>
    </row>
    <row r="76" spans="1:8" x14ac:dyDescent="0.25">
      <c r="A76" s="4">
        <v>63</v>
      </c>
      <c r="B76" s="101"/>
      <c r="C76" s="28" t="s">
        <v>24</v>
      </c>
      <c r="D76" s="54">
        <v>57</v>
      </c>
      <c r="E76" s="25">
        <v>48470</v>
      </c>
      <c r="F76" s="26">
        <v>145410</v>
      </c>
      <c r="G76" s="27">
        <v>34126.299999999988</v>
      </c>
      <c r="H76" s="12"/>
    </row>
    <row r="77" spans="1:8" x14ac:dyDescent="0.25">
      <c r="A77" s="4">
        <v>64</v>
      </c>
      <c r="B77" s="102"/>
      <c r="C77" s="24" t="s">
        <v>25</v>
      </c>
      <c r="D77" s="54">
        <v>36</v>
      </c>
      <c r="E77" s="25">
        <v>18864</v>
      </c>
      <c r="F77" s="26">
        <v>56592</v>
      </c>
      <c r="G77" s="27">
        <v>9694.5599999999977</v>
      </c>
      <c r="H77" s="12"/>
    </row>
    <row r="78" spans="1:8" ht="15.75" thickBot="1" x14ac:dyDescent="0.3">
      <c r="A78" s="4"/>
      <c r="B78" s="103"/>
      <c r="C78" s="104"/>
      <c r="D78" s="70">
        <v>426</v>
      </c>
      <c r="E78" s="70">
        <v>301496.5</v>
      </c>
      <c r="F78" s="70">
        <v>904489.5</v>
      </c>
      <c r="G78" s="70">
        <v>215170.48500000002</v>
      </c>
      <c r="H78" s="12"/>
    </row>
    <row r="79" spans="1:8" x14ac:dyDescent="0.25">
      <c r="A79" s="4">
        <v>65</v>
      </c>
      <c r="B79" s="105" t="s">
        <v>93</v>
      </c>
      <c r="C79" s="18" t="s">
        <v>94</v>
      </c>
      <c r="D79" s="71">
        <v>14.4</v>
      </c>
      <c r="E79" s="71">
        <v>5270.4</v>
      </c>
      <c r="F79" s="71">
        <v>15811</v>
      </c>
      <c r="G79" s="71">
        <v>2002.95</v>
      </c>
      <c r="H79" s="12"/>
    </row>
    <row r="80" spans="1:8" x14ac:dyDescent="0.25">
      <c r="A80" s="4">
        <v>66</v>
      </c>
      <c r="B80" s="105"/>
      <c r="C80" s="10" t="s">
        <v>95</v>
      </c>
      <c r="D80" s="49">
        <v>11.85</v>
      </c>
      <c r="E80" s="49">
        <v>18486</v>
      </c>
      <c r="F80" s="49">
        <v>55458</v>
      </c>
      <c r="G80" s="49">
        <v>7024.68</v>
      </c>
      <c r="H80" s="12"/>
    </row>
    <row r="81" spans="1:8" x14ac:dyDescent="0.25">
      <c r="A81" s="4">
        <v>67</v>
      </c>
      <c r="B81" s="105"/>
      <c r="C81" s="10">
        <v>3</v>
      </c>
      <c r="D81" s="49">
        <v>28.7</v>
      </c>
      <c r="E81" s="49">
        <v>5998.3</v>
      </c>
      <c r="F81" s="49">
        <v>17995</v>
      </c>
      <c r="G81" s="49">
        <v>2279.25</v>
      </c>
      <c r="H81" s="12"/>
    </row>
    <row r="82" spans="1:8" x14ac:dyDescent="0.25">
      <c r="A82" s="4">
        <v>68</v>
      </c>
      <c r="B82" s="105"/>
      <c r="C82" s="10">
        <v>4</v>
      </c>
      <c r="D82" s="49">
        <v>34.5</v>
      </c>
      <c r="E82" s="49">
        <v>7210.5</v>
      </c>
      <c r="F82" s="49">
        <v>21631</v>
      </c>
      <c r="G82" s="49">
        <v>2740.49</v>
      </c>
      <c r="H82" s="12"/>
    </row>
    <row r="83" spans="1:8" x14ac:dyDescent="0.25">
      <c r="A83" s="4">
        <v>69</v>
      </c>
      <c r="B83" s="106"/>
      <c r="C83" s="10">
        <v>5</v>
      </c>
      <c r="D83" s="49">
        <v>23.2</v>
      </c>
      <c r="E83" s="49">
        <v>21112</v>
      </c>
      <c r="F83" s="49">
        <v>63336</v>
      </c>
      <c r="G83" s="49">
        <v>8022.56</v>
      </c>
      <c r="H83" s="12"/>
    </row>
    <row r="84" spans="1:8" ht="15.75" thickBot="1" x14ac:dyDescent="0.3">
      <c r="A84" s="45"/>
      <c r="B84" s="103"/>
      <c r="C84" s="104"/>
      <c r="D84" s="70">
        <f t="shared" ref="D84:G84" si="9">SUM(D79:D83)</f>
        <v>112.65</v>
      </c>
      <c r="E84" s="70">
        <f t="shared" si="9"/>
        <v>58077.2</v>
      </c>
      <c r="F84" s="70">
        <f t="shared" si="9"/>
        <v>174231</v>
      </c>
      <c r="G84" s="70">
        <f t="shared" si="9"/>
        <v>22069.93</v>
      </c>
      <c r="H84" s="12"/>
    </row>
    <row r="85" spans="1:8" ht="48" x14ac:dyDescent="0.25">
      <c r="A85" s="29">
        <v>70</v>
      </c>
      <c r="B85" s="90" t="s">
        <v>97</v>
      </c>
      <c r="C85" s="47" t="s">
        <v>26</v>
      </c>
      <c r="D85" s="72">
        <v>25.8</v>
      </c>
      <c r="E85" s="56">
        <v>3895.8</v>
      </c>
      <c r="F85" s="56">
        <v>11687.4</v>
      </c>
      <c r="G85" s="73">
        <v>2025.816</v>
      </c>
      <c r="H85" s="12"/>
    </row>
    <row r="86" spans="1:8" ht="36" x14ac:dyDescent="0.25">
      <c r="A86" s="4">
        <v>71</v>
      </c>
      <c r="B86" s="91"/>
      <c r="C86" s="40" t="s">
        <v>27</v>
      </c>
      <c r="D86" s="74">
        <v>62.7</v>
      </c>
      <c r="E86" s="57">
        <v>9467.7000000000007</v>
      </c>
      <c r="F86" s="57">
        <v>28403.1</v>
      </c>
      <c r="G86" s="75">
        <v>4923.2039999999997</v>
      </c>
      <c r="H86" s="12"/>
    </row>
    <row r="87" spans="1:8" ht="36" x14ac:dyDescent="0.25">
      <c r="A87" s="29">
        <v>72</v>
      </c>
      <c r="B87" s="91"/>
      <c r="C87" s="40" t="s">
        <v>28</v>
      </c>
      <c r="D87" s="74">
        <v>37.200000000000003</v>
      </c>
      <c r="E87" s="57">
        <v>6658.8</v>
      </c>
      <c r="F87" s="57">
        <v>19976.400000000001</v>
      </c>
      <c r="G87" s="75">
        <v>3462.576</v>
      </c>
      <c r="H87" s="12"/>
    </row>
    <row r="88" spans="1:8" ht="36" x14ac:dyDescent="0.25">
      <c r="A88" s="4">
        <v>73</v>
      </c>
      <c r="B88" s="91"/>
      <c r="C88" s="40" t="s">
        <v>29</v>
      </c>
      <c r="D88" s="74">
        <v>27.4</v>
      </c>
      <c r="E88" s="57">
        <v>4137.3999999999996</v>
      </c>
      <c r="F88" s="57">
        <v>12412.2</v>
      </c>
      <c r="G88" s="75">
        <v>2151.4479999999999</v>
      </c>
      <c r="H88" s="12"/>
    </row>
    <row r="89" spans="1:8" ht="60" x14ac:dyDescent="0.25">
      <c r="A89" s="29">
        <v>74</v>
      </c>
      <c r="B89" s="91"/>
      <c r="C89" s="40" t="s">
        <v>78</v>
      </c>
      <c r="D89" s="74">
        <v>39.299999999999997</v>
      </c>
      <c r="E89" s="57">
        <v>2436.6</v>
      </c>
      <c r="F89" s="57">
        <v>7309.8</v>
      </c>
      <c r="G89" s="75">
        <v>1267.0319999999999</v>
      </c>
      <c r="H89" s="12"/>
    </row>
    <row r="90" spans="1:8" ht="60" x14ac:dyDescent="0.25">
      <c r="A90" s="4">
        <v>75</v>
      </c>
      <c r="B90" s="91"/>
      <c r="C90" s="40" t="s">
        <v>79</v>
      </c>
      <c r="D90" s="74">
        <v>62.8</v>
      </c>
      <c r="E90" s="57">
        <v>9482.7999999999993</v>
      </c>
      <c r="F90" s="57">
        <v>28448.400000000001</v>
      </c>
      <c r="G90" s="75">
        <v>4931.0559999999996</v>
      </c>
      <c r="H90" s="12"/>
    </row>
    <row r="91" spans="1:8" ht="36" x14ac:dyDescent="0.25">
      <c r="A91" s="29">
        <v>76</v>
      </c>
      <c r="B91" s="91"/>
      <c r="C91" s="40" t="s">
        <v>30</v>
      </c>
      <c r="D91" s="74">
        <v>27.2</v>
      </c>
      <c r="E91" s="57">
        <v>15028</v>
      </c>
      <c r="F91" s="57">
        <v>45084</v>
      </c>
      <c r="G91" s="75">
        <v>7814.56</v>
      </c>
      <c r="H91" s="12"/>
    </row>
    <row r="92" spans="1:8" ht="48" x14ac:dyDescent="0.25">
      <c r="A92" s="4">
        <v>77</v>
      </c>
      <c r="B92" s="91"/>
      <c r="C92" s="40" t="s">
        <v>31</v>
      </c>
      <c r="D92" s="74">
        <v>65.400000000000006</v>
      </c>
      <c r="E92" s="57">
        <v>9875.4</v>
      </c>
      <c r="F92" s="57">
        <v>29626.2</v>
      </c>
      <c r="G92" s="75">
        <v>5135.2079999999996</v>
      </c>
      <c r="H92" s="12"/>
    </row>
    <row r="93" spans="1:8" ht="48" x14ac:dyDescent="0.25">
      <c r="A93" s="29">
        <v>78</v>
      </c>
      <c r="B93" s="91"/>
      <c r="C93" s="40" t="s">
        <v>80</v>
      </c>
      <c r="D93" s="74">
        <v>35.700000000000003</v>
      </c>
      <c r="E93" s="57">
        <v>5390.7</v>
      </c>
      <c r="F93" s="57">
        <v>16172.1</v>
      </c>
      <c r="G93" s="75">
        <v>2803.1640000000002</v>
      </c>
      <c r="H93" s="12"/>
    </row>
    <row r="94" spans="1:8" ht="48" x14ac:dyDescent="0.25">
      <c r="A94" s="4">
        <v>79</v>
      </c>
      <c r="B94" s="91"/>
      <c r="C94" s="40" t="s">
        <v>88</v>
      </c>
      <c r="D94" s="74">
        <v>59</v>
      </c>
      <c r="E94" s="57">
        <v>8909</v>
      </c>
      <c r="F94" s="57">
        <v>26727</v>
      </c>
      <c r="G94" s="75">
        <v>4632.68</v>
      </c>
      <c r="H94" s="12"/>
    </row>
    <row r="95" spans="1:8" ht="48" x14ac:dyDescent="0.25">
      <c r="A95" s="29">
        <v>80</v>
      </c>
      <c r="B95" s="91"/>
      <c r="C95" s="40" t="s">
        <v>89</v>
      </c>
      <c r="D95" s="74">
        <v>64.3</v>
      </c>
      <c r="E95" s="57">
        <v>1800.4</v>
      </c>
      <c r="F95" s="57">
        <v>5401.2</v>
      </c>
      <c r="G95" s="75">
        <v>936.20800000000099</v>
      </c>
      <c r="H95" s="12"/>
    </row>
    <row r="96" spans="1:8" ht="60" x14ac:dyDescent="0.25">
      <c r="A96" s="4">
        <v>81</v>
      </c>
      <c r="B96" s="91"/>
      <c r="C96" s="41" t="s">
        <v>32</v>
      </c>
      <c r="D96" s="74">
        <v>55.5</v>
      </c>
      <c r="E96" s="57">
        <v>5494.5</v>
      </c>
      <c r="F96" s="57">
        <v>16483.5</v>
      </c>
      <c r="G96" s="75">
        <v>2857.14</v>
      </c>
      <c r="H96" s="12"/>
    </row>
    <row r="97" spans="1:8" ht="36" x14ac:dyDescent="0.25">
      <c r="A97" s="29">
        <v>82</v>
      </c>
      <c r="B97" s="91"/>
      <c r="C97" s="41" t="s">
        <v>33</v>
      </c>
      <c r="D97" s="74">
        <v>28.9</v>
      </c>
      <c r="E97" s="57">
        <v>2861.1</v>
      </c>
      <c r="F97" s="57">
        <v>8583.2999999999993</v>
      </c>
      <c r="G97" s="75">
        <v>1487.7719999999999</v>
      </c>
      <c r="H97" s="12"/>
    </row>
    <row r="98" spans="1:8" ht="60" x14ac:dyDescent="0.25">
      <c r="A98" s="4">
        <v>83</v>
      </c>
      <c r="B98" s="91"/>
      <c r="C98" s="41" t="s">
        <v>34</v>
      </c>
      <c r="D98" s="74">
        <v>75.400000000000006</v>
      </c>
      <c r="E98" s="57">
        <v>7464.6</v>
      </c>
      <c r="F98" s="57">
        <v>22393.8</v>
      </c>
      <c r="G98" s="75">
        <v>3881.5920000000001</v>
      </c>
      <c r="H98" s="12"/>
    </row>
    <row r="99" spans="1:8" ht="48" x14ac:dyDescent="0.25">
      <c r="A99" s="29">
        <v>84</v>
      </c>
      <c r="B99" s="91"/>
      <c r="C99" s="41" t="s">
        <v>81</v>
      </c>
      <c r="D99" s="74">
        <v>55</v>
      </c>
      <c r="E99" s="57">
        <v>5445</v>
      </c>
      <c r="F99" s="57">
        <v>16335</v>
      </c>
      <c r="G99" s="75">
        <v>2831.4</v>
      </c>
      <c r="H99" s="12"/>
    </row>
    <row r="100" spans="1:8" ht="48" x14ac:dyDescent="0.25">
      <c r="A100" s="4">
        <v>85</v>
      </c>
      <c r="B100" s="91"/>
      <c r="C100" s="41" t="s">
        <v>35</v>
      </c>
      <c r="D100" s="74">
        <v>33.9</v>
      </c>
      <c r="E100" s="57">
        <v>3356.1</v>
      </c>
      <c r="F100" s="57">
        <v>10068.299999999999</v>
      </c>
      <c r="G100" s="75">
        <v>1745.172</v>
      </c>
      <c r="H100" s="12"/>
    </row>
    <row r="101" spans="1:8" ht="48" x14ac:dyDescent="0.25">
      <c r="A101" s="29">
        <v>86</v>
      </c>
      <c r="B101" s="91"/>
      <c r="C101" s="41" t="s">
        <v>82</v>
      </c>
      <c r="D101" s="74">
        <v>17.3</v>
      </c>
      <c r="E101" s="57">
        <v>2577.6999999999998</v>
      </c>
      <c r="F101" s="57">
        <v>7733.1</v>
      </c>
      <c r="G101" s="75">
        <v>1340.404</v>
      </c>
      <c r="H101" s="12"/>
    </row>
    <row r="102" spans="1:8" ht="48" x14ac:dyDescent="0.25">
      <c r="A102" s="4">
        <v>87</v>
      </c>
      <c r="B102" s="91"/>
      <c r="C102" s="40" t="s">
        <v>83</v>
      </c>
      <c r="D102" s="74">
        <v>39.6</v>
      </c>
      <c r="E102" s="57">
        <v>55539</v>
      </c>
      <c r="F102" s="57">
        <v>166617</v>
      </c>
      <c r="G102" s="75">
        <v>28880.28</v>
      </c>
      <c r="H102" s="12"/>
    </row>
    <row r="103" spans="1:8" ht="36" x14ac:dyDescent="0.25">
      <c r="A103" s="29">
        <v>88</v>
      </c>
      <c r="B103" s="91"/>
      <c r="C103" s="39" t="s">
        <v>36</v>
      </c>
      <c r="D103" s="74">
        <v>70.099999999999994</v>
      </c>
      <c r="E103" s="57">
        <v>6939.9</v>
      </c>
      <c r="F103" s="57">
        <v>20819.7</v>
      </c>
      <c r="G103" s="75">
        <v>3608.748</v>
      </c>
      <c r="H103" s="12"/>
    </row>
    <row r="104" spans="1:8" ht="48" x14ac:dyDescent="0.25">
      <c r="A104" s="4">
        <v>89</v>
      </c>
      <c r="B104" s="91"/>
      <c r="C104" s="40" t="s">
        <v>37</v>
      </c>
      <c r="D104" s="74">
        <v>40</v>
      </c>
      <c r="E104" s="57">
        <v>5500</v>
      </c>
      <c r="F104" s="57">
        <v>16500</v>
      </c>
      <c r="G104" s="75">
        <v>2860</v>
      </c>
      <c r="H104" s="12"/>
    </row>
    <row r="105" spans="1:8" ht="48" x14ac:dyDescent="0.25">
      <c r="A105" s="29">
        <v>90</v>
      </c>
      <c r="B105" s="91"/>
      <c r="C105" s="42" t="s">
        <v>38</v>
      </c>
      <c r="D105" s="74">
        <v>49.5</v>
      </c>
      <c r="E105" s="57">
        <v>7474.5</v>
      </c>
      <c r="F105" s="57">
        <v>22423.5</v>
      </c>
      <c r="G105" s="75">
        <v>3886.74</v>
      </c>
      <c r="H105" s="12"/>
    </row>
    <row r="106" spans="1:8" ht="36" x14ac:dyDescent="0.25">
      <c r="A106" s="4">
        <v>91</v>
      </c>
      <c r="B106" s="91"/>
      <c r="C106" s="39" t="s">
        <v>39</v>
      </c>
      <c r="D106" s="74">
        <v>15</v>
      </c>
      <c r="E106" s="57">
        <v>2265</v>
      </c>
      <c r="F106" s="57">
        <v>6795</v>
      </c>
      <c r="G106" s="75">
        <v>1177.8</v>
      </c>
      <c r="H106" s="12"/>
    </row>
    <row r="107" spans="1:8" ht="36" x14ac:dyDescent="0.25">
      <c r="A107" s="29">
        <v>92</v>
      </c>
      <c r="B107" s="91"/>
      <c r="C107" s="39" t="s">
        <v>84</v>
      </c>
      <c r="D107" s="74">
        <v>15</v>
      </c>
      <c r="E107" s="57">
        <v>2265</v>
      </c>
      <c r="F107" s="57">
        <v>6795</v>
      </c>
      <c r="G107" s="75">
        <v>1177.8</v>
      </c>
      <c r="H107" s="12"/>
    </row>
    <row r="108" spans="1:8" ht="58.5" customHeight="1" x14ac:dyDescent="0.25">
      <c r="A108" s="4">
        <v>93</v>
      </c>
      <c r="B108" s="91"/>
      <c r="C108" s="39" t="s">
        <v>40</v>
      </c>
      <c r="D108" s="74">
        <v>33.1</v>
      </c>
      <c r="E108" s="57">
        <v>4998.1000000000004</v>
      </c>
      <c r="F108" s="57">
        <v>14994.3</v>
      </c>
      <c r="G108" s="75">
        <v>2599.0120000000002</v>
      </c>
      <c r="H108" s="12"/>
    </row>
    <row r="109" spans="1:8" ht="60" customHeight="1" x14ac:dyDescent="0.25">
      <c r="A109" s="29">
        <v>94</v>
      </c>
      <c r="B109" s="91"/>
      <c r="C109" s="39" t="s">
        <v>85</v>
      </c>
      <c r="D109" s="74">
        <v>29.2</v>
      </c>
      <c r="E109" s="57">
        <v>2890.8</v>
      </c>
      <c r="F109" s="57">
        <v>8672.4</v>
      </c>
      <c r="G109" s="75">
        <v>1503.2159999999999</v>
      </c>
      <c r="H109" s="12"/>
    </row>
    <row r="110" spans="1:8" ht="37.5" customHeight="1" x14ac:dyDescent="0.25">
      <c r="A110" s="4">
        <v>95</v>
      </c>
      <c r="B110" s="91"/>
      <c r="C110" s="40" t="s">
        <v>86</v>
      </c>
      <c r="D110" s="74">
        <v>32.799999999999997</v>
      </c>
      <c r="E110" s="57">
        <v>13152.8</v>
      </c>
      <c r="F110" s="57">
        <v>39458.400000000001</v>
      </c>
      <c r="G110" s="75">
        <v>6839.4560000000001</v>
      </c>
      <c r="H110" s="12"/>
    </row>
    <row r="111" spans="1:8" ht="68.25" customHeight="1" x14ac:dyDescent="0.25">
      <c r="A111" s="29">
        <v>96</v>
      </c>
      <c r="B111" s="91"/>
      <c r="C111" s="39" t="s">
        <v>41</v>
      </c>
      <c r="D111" s="74">
        <v>14.2</v>
      </c>
      <c r="E111" s="57">
        <v>2144.1999999999998</v>
      </c>
      <c r="F111" s="57">
        <v>6432.6</v>
      </c>
      <c r="G111" s="75">
        <v>1114.9839999999999</v>
      </c>
      <c r="H111" s="12"/>
    </row>
    <row r="112" spans="1:8" ht="36" x14ac:dyDescent="0.25">
      <c r="A112" s="4">
        <v>97</v>
      </c>
      <c r="B112" s="91"/>
      <c r="C112" s="40" t="s">
        <v>87</v>
      </c>
      <c r="D112" s="74">
        <v>33.4</v>
      </c>
      <c r="E112" s="57">
        <v>8999.6</v>
      </c>
      <c r="F112" s="57">
        <v>26998.799999999999</v>
      </c>
      <c r="G112" s="75">
        <v>4679.7920000000004</v>
      </c>
      <c r="H112" s="12"/>
    </row>
    <row r="113" spans="1:8" ht="48" x14ac:dyDescent="0.25">
      <c r="A113" s="29">
        <v>98</v>
      </c>
      <c r="B113" s="91"/>
      <c r="C113" s="40" t="s">
        <v>42</v>
      </c>
      <c r="D113" s="74">
        <v>114.8</v>
      </c>
      <c r="E113" s="57">
        <v>34440</v>
      </c>
      <c r="F113" s="57">
        <v>103320</v>
      </c>
      <c r="G113" s="75">
        <v>17908.8</v>
      </c>
      <c r="H113" s="12"/>
    </row>
    <row r="114" spans="1:8" ht="24" x14ac:dyDescent="0.25">
      <c r="A114" s="4">
        <v>99</v>
      </c>
      <c r="B114" s="91"/>
      <c r="C114" s="40" t="s">
        <v>43</v>
      </c>
      <c r="D114" s="74">
        <v>25.2</v>
      </c>
      <c r="E114" s="57">
        <v>2494.8000000000002</v>
      </c>
      <c r="F114" s="57">
        <v>7484.4</v>
      </c>
      <c r="G114" s="75">
        <v>1297.296</v>
      </c>
      <c r="H114" s="12"/>
    </row>
    <row r="115" spans="1:8" ht="60" x14ac:dyDescent="0.25">
      <c r="A115" s="29">
        <v>100</v>
      </c>
      <c r="B115" s="91"/>
      <c r="C115" s="40" t="s">
        <v>90</v>
      </c>
      <c r="D115" s="74">
        <v>104.6</v>
      </c>
      <c r="E115" s="57">
        <v>15794.6</v>
      </c>
      <c r="F115" s="57">
        <v>47383.8</v>
      </c>
      <c r="G115" s="75">
        <v>8213.1919999999991</v>
      </c>
      <c r="H115" s="12"/>
    </row>
    <row r="116" spans="1:8" ht="48" x14ac:dyDescent="0.25">
      <c r="A116" s="4">
        <v>101</v>
      </c>
      <c r="B116" s="91"/>
      <c r="C116" s="39" t="s">
        <v>91</v>
      </c>
      <c r="D116" s="74">
        <v>44.8</v>
      </c>
      <c r="E116" s="57">
        <v>6675.2</v>
      </c>
      <c r="F116" s="57">
        <v>20025.599999999999</v>
      </c>
      <c r="G116" s="75">
        <v>3471.1039999999998</v>
      </c>
      <c r="H116" s="12"/>
    </row>
    <row r="117" spans="1:8" ht="53.25" customHeight="1" x14ac:dyDescent="0.25">
      <c r="A117" s="29">
        <v>102</v>
      </c>
      <c r="B117" s="91"/>
      <c r="C117" s="42" t="s">
        <v>44</v>
      </c>
      <c r="D117" s="74">
        <v>37.4</v>
      </c>
      <c r="E117" s="57">
        <v>5647.4</v>
      </c>
      <c r="F117" s="57">
        <v>16942.2</v>
      </c>
      <c r="G117" s="75">
        <v>2936.6480000000001</v>
      </c>
      <c r="H117" s="12"/>
    </row>
    <row r="118" spans="1:8" ht="72" x14ac:dyDescent="0.25">
      <c r="A118" s="4">
        <v>103</v>
      </c>
      <c r="B118" s="91"/>
      <c r="C118" s="40" t="s">
        <v>45</v>
      </c>
      <c r="D118" s="74">
        <v>26.55</v>
      </c>
      <c r="E118" s="57">
        <v>20048.75</v>
      </c>
      <c r="F118" s="57">
        <v>60146.25</v>
      </c>
      <c r="G118" s="75">
        <v>10425.35</v>
      </c>
      <c r="H118" s="12"/>
    </row>
    <row r="119" spans="1:8" ht="84" x14ac:dyDescent="0.25">
      <c r="A119" s="29">
        <v>104</v>
      </c>
      <c r="B119" s="91"/>
      <c r="C119" s="40" t="s">
        <v>46</v>
      </c>
      <c r="D119" s="74">
        <v>34.1</v>
      </c>
      <c r="E119" s="57">
        <v>84033.05</v>
      </c>
      <c r="F119" s="57">
        <v>252099.15</v>
      </c>
      <c r="G119" s="75">
        <v>43697.186000000002</v>
      </c>
      <c r="H119" s="12"/>
    </row>
    <row r="120" spans="1:8" ht="84" x14ac:dyDescent="0.25">
      <c r="A120" s="4">
        <v>105</v>
      </c>
      <c r="B120" s="91"/>
      <c r="C120" s="40" t="s">
        <v>47</v>
      </c>
      <c r="D120" s="74">
        <v>27.5</v>
      </c>
      <c r="E120" s="57">
        <v>5449.8</v>
      </c>
      <c r="F120" s="57">
        <v>16349.4</v>
      </c>
      <c r="G120" s="75">
        <v>2833.8960000000002</v>
      </c>
      <c r="H120" s="12"/>
    </row>
    <row r="121" spans="1:8" ht="96" x14ac:dyDescent="0.25">
      <c r="A121" s="29">
        <v>106</v>
      </c>
      <c r="B121" s="91"/>
      <c r="C121" s="40" t="s">
        <v>48</v>
      </c>
      <c r="D121" s="74">
        <v>16.850000000000001</v>
      </c>
      <c r="E121" s="57">
        <v>29641.65</v>
      </c>
      <c r="F121" s="57">
        <v>88924.95</v>
      </c>
      <c r="G121" s="75">
        <v>15413.657999999999</v>
      </c>
      <c r="H121" s="12"/>
    </row>
    <row r="122" spans="1:8" ht="114" customHeight="1" x14ac:dyDescent="0.25">
      <c r="A122" s="4">
        <v>107</v>
      </c>
      <c r="B122" s="91"/>
      <c r="C122" s="40" t="s">
        <v>49</v>
      </c>
      <c r="D122" s="74">
        <v>18.3</v>
      </c>
      <c r="E122" s="57">
        <v>9238</v>
      </c>
      <c r="F122" s="57">
        <v>27714</v>
      </c>
      <c r="G122" s="75">
        <v>4803.76</v>
      </c>
      <c r="H122" s="12"/>
    </row>
    <row r="123" spans="1:8" ht="60" x14ac:dyDescent="0.25">
      <c r="A123" s="29">
        <v>108</v>
      </c>
      <c r="B123" s="91"/>
      <c r="C123" s="40" t="s">
        <v>50</v>
      </c>
      <c r="D123" s="74">
        <v>19.25</v>
      </c>
      <c r="E123" s="57">
        <v>34971.599999999999</v>
      </c>
      <c r="F123" s="57">
        <v>104914.8</v>
      </c>
      <c r="G123" s="75">
        <v>18185.232</v>
      </c>
      <c r="H123" s="12"/>
    </row>
    <row r="124" spans="1:8" ht="48" x14ac:dyDescent="0.25">
      <c r="A124" s="4">
        <v>109</v>
      </c>
      <c r="B124" s="91"/>
      <c r="C124" s="40" t="s">
        <v>51</v>
      </c>
      <c r="D124" s="74">
        <v>13.65</v>
      </c>
      <c r="E124" s="57">
        <v>23774.6</v>
      </c>
      <c r="F124" s="57">
        <v>71323.8</v>
      </c>
      <c r="G124" s="75">
        <v>12362.791999999999</v>
      </c>
      <c r="H124" s="12"/>
    </row>
    <row r="125" spans="1:8" ht="72" x14ac:dyDescent="0.25">
      <c r="A125" s="29">
        <v>110</v>
      </c>
      <c r="B125" s="91"/>
      <c r="C125" s="40" t="s">
        <v>52</v>
      </c>
      <c r="D125" s="74">
        <v>18.899999999999999</v>
      </c>
      <c r="E125" s="57">
        <v>23472.95</v>
      </c>
      <c r="F125" s="57">
        <v>70418.850000000006</v>
      </c>
      <c r="G125" s="75">
        <v>12205.933999999999</v>
      </c>
      <c r="H125" s="12"/>
    </row>
    <row r="126" spans="1:8" ht="96" x14ac:dyDescent="0.25">
      <c r="A126" s="4">
        <v>111</v>
      </c>
      <c r="B126" s="91"/>
      <c r="C126" s="40" t="s">
        <v>53</v>
      </c>
      <c r="D126" s="74">
        <v>22.9</v>
      </c>
      <c r="E126" s="57">
        <v>7672.5</v>
      </c>
      <c r="F126" s="57">
        <v>23017.5</v>
      </c>
      <c r="G126" s="75">
        <v>3989.7</v>
      </c>
      <c r="H126" s="12"/>
    </row>
    <row r="127" spans="1:8" ht="108" x14ac:dyDescent="0.25">
      <c r="A127" s="29">
        <v>112</v>
      </c>
      <c r="B127" s="91"/>
      <c r="C127" s="40" t="s">
        <v>54</v>
      </c>
      <c r="D127" s="74">
        <v>19.350000000000001</v>
      </c>
      <c r="E127" s="57">
        <v>37446.720000000001</v>
      </c>
      <c r="F127" s="57">
        <v>112340.16</v>
      </c>
      <c r="G127" s="75">
        <v>19472.294399999999</v>
      </c>
      <c r="H127" s="12"/>
    </row>
    <row r="128" spans="1:8" ht="96" x14ac:dyDescent="0.25">
      <c r="A128" s="4">
        <v>113</v>
      </c>
      <c r="B128" s="91"/>
      <c r="C128" s="40" t="s">
        <v>55</v>
      </c>
      <c r="D128" s="74">
        <v>46.4</v>
      </c>
      <c r="E128" s="57">
        <v>26338.35</v>
      </c>
      <c r="F128" s="57">
        <v>79015.05</v>
      </c>
      <c r="G128" s="75">
        <v>13695.941999999999</v>
      </c>
      <c r="H128" s="12"/>
    </row>
    <row r="129" spans="1:8" ht="72" x14ac:dyDescent="0.25">
      <c r="A129" s="29">
        <v>114</v>
      </c>
      <c r="B129" s="91"/>
      <c r="C129" s="40" t="s">
        <v>56</v>
      </c>
      <c r="D129" s="74">
        <v>37.549999999999997</v>
      </c>
      <c r="E129" s="57">
        <v>29449.200000000001</v>
      </c>
      <c r="F129" s="57">
        <v>88347.6</v>
      </c>
      <c r="G129" s="75">
        <v>15313.584000000001</v>
      </c>
      <c r="H129" s="12"/>
    </row>
    <row r="130" spans="1:8" ht="72" x14ac:dyDescent="0.25">
      <c r="A130" s="4">
        <v>115</v>
      </c>
      <c r="B130" s="91"/>
      <c r="C130" s="40" t="s">
        <v>57</v>
      </c>
      <c r="D130" s="74">
        <v>45</v>
      </c>
      <c r="E130" s="57">
        <v>36890.5</v>
      </c>
      <c r="F130" s="57">
        <v>110671.5</v>
      </c>
      <c r="G130" s="75">
        <v>19183.060000000001</v>
      </c>
      <c r="H130" s="12"/>
    </row>
    <row r="131" spans="1:8" ht="84" x14ac:dyDescent="0.25">
      <c r="A131" s="29">
        <v>116</v>
      </c>
      <c r="B131" s="91"/>
      <c r="C131" s="40" t="s">
        <v>58</v>
      </c>
      <c r="D131" s="74">
        <v>17.2</v>
      </c>
      <c r="E131" s="57">
        <v>16260.2</v>
      </c>
      <c r="F131" s="57">
        <v>48780.6</v>
      </c>
      <c r="G131" s="75">
        <v>8455.3040000000001</v>
      </c>
      <c r="H131" s="12"/>
    </row>
    <row r="132" spans="1:8" ht="60" x14ac:dyDescent="0.25">
      <c r="A132" s="4">
        <v>117</v>
      </c>
      <c r="B132" s="91"/>
      <c r="C132" s="40" t="s">
        <v>59</v>
      </c>
      <c r="D132" s="74">
        <v>69.650000000000006</v>
      </c>
      <c r="E132" s="57">
        <v>29804.9</v>
      </c>
      <c r="F132" s="57">
        <v>89414.7</v>
      </c>
      <c r="G132" s="75">
        <v>15498.548000000001</v>
      </c>
      <c r="H132" s="12"/>
    </row>
    <row r="133" spans="1:8" ht="121.5" customHeight="1" x14ac:dyDescent="0.25">
      <c r="A133" s="29">
        <v>118</v>
      </c>
      <c r="B133" s="91"/>
      <c r="C133" s="40" t="s">
        <v>60</v>
      </c>
      <c r="D133" s="74">
        <v>21.5</v>
      </c>
      <c r="E133" s="57">
        <v>33897.32</v>
      </c>
      <c r="F133" s="57">
        <v>101691.96</v>
      </c>
      <c r="G133" s="75">
        <v>17626.606400000001</v>
      </c>
      <c r="H133" s="12"/>
    </row>
    <row r="134" spans="1:8" ht="60" x14ac:dyDescent="0.25">
      <c r="A134" s="4">
        <v>119</v>
      </c>
      <c r="B134" s="91"/>
      <c r="C134" s="40" t="s">
        <v>61</v>
      </c>
      <c r="D134" s="74">
        <v>15.51</v>
      </c>
      <c r="E134" s="57">
        <v>7234.92</v>
      </c>
      <c r="F134" s="57">
        <v>21704.76</v>
      </c>
      <c r="G134" s="75">
        <v>3762.1583999999998</v>
      </c>
      <c r="H134" s="12"/>
    </row>
    <row r="135" spans="1:8" ht="60" x14ac:dyDescent="0.25">
      <c r="A135" s="29">
        <v>120</v>
      </c>
      <c r="B135" s="91"/>
      <c r="C135" s="40" t="s">
        <v>62</v>
      </c>
      <c r="D135" s="74">
        <v>26.95</v>
      </c>
      <c r="E135" s="57">
        <v>7202.25</v>
      </c>
      <c r="F135" s="57">
        <v>21606.75</v>
      </c>
      <c r="G135" s="75">
        <v>3745.17</v>
      </c>
      <c r="H135" s="12"/>
    </row>
    <row r="136" spans="1:8" ht="96" x14ac:dyDescent="0.25">
      <c r="A136" s="4">
        <v>121</v>
      </c>
      <c r="B136" s="91"/>
      <c r="C136" s="40" t="s">
        <v>63</v>
      </c>
      <c r="D136" s="74">
        <v>18.95</v>
      </c>
      <c r="E136" s="57">
        <v>19046.75</v>
      </c>
      <c r="F136" s="57">
        <v>57140.25</v>
      </c>
      <c r="G136" s="75">
        <v>9904.31</v>
      </c>
      <c r="H136" s="12"/>
    </row>
    <row r="137" spans="1:8" ht="48" x14ac:dyDescent="0.25">
      <c r="A137" s="29">
        <v>122</v>
      </c>
      <c r="B137" s="91"/>
      <c r="C137" s="39" t="s">
        <v>64</v>
      </c>
      <c r="D137" s="74">
        <v>52.4</v>
      </c>
      <c r="E137" s="57">
        <v>7912.4</v>
      </c>
      <c r="F137" s="57">
        <v>23737.200000000001</v>
      </c>
      <c r="G137" s="75">
        <v>4114.4480000000003</v>
      </c>
      <c r="H137" s="12"/>
    </row>
    <row r="138" spans="1:8" ht="36" x14ac:dyDescent="0.25">
      <c r="A138" s="4">
        <v>123</v>
      </c>
      <c r="B138" s="91"/>
      <c r="C138" s="39" t="s">
        <v>65</v>
      </c>
      <c r="D138" s="74">
        <v>106.4</v>
      </c>
      <c r="E138" s="57">
        <v>16066.4</v>
      </c>
      <c r="F138" s="57">
        <v>48199.199999999997</v>
      </c>
      <c r="G138" s="75">
        <v>8354.5280000000093</v>
      </c>
      <c r="H138" s="12"/>
    </row>
    <row r="139" spans="1:8" ht="60" x14ac:dyDescent="0.25">
      <c r="A139" s="29">
        <v>124</v>
      </c>
      <c r="B139" s="91"/>
      <c r="C139" s="39" t="s">
        <v>66</v>
      </c>
      <c r="D139" s="74">
        <v>89.7</v>
      </c>
      <c r="E139" s="57">
        <v>13544.7</v>
      </c>
      <c r="F139" s="57">
        <v>40634.1</v>
      </c>
      <c r="G139" s="75">
        <v>7043.2439999999997</v>
      </c>
      <c r="H139" s="12"/>
    </row>
    <row r="140" spans="1:8" ht="57" customHeight="1" x14ac:dyDescent="0.25">
      <c r="A140" s="4">
        <v>125</v>
      </c>
      <c r="B140" s="91"/>
      <c r="C140" s="39" t="s">
        <v>67</v>
      </c>
      <c r="D140" s="74">
        <v>123.2</v>
      </c>
      <c r="E140" s="57">
        <v>18603.2</v>
      </c>
      <c r="F140" s="57">
        <v>55809.599999999999</v>
      </c>
      <c r="G140" s="75">
        <v>9673.6640000000007</v>
      </c>
      <c r="H140" s="12"/>
    </row>
    <row r="141" spans="1:8" ht="36" x14ac:dyDescent="0.25">
      <c r="A141" s="29">
        <v>126</v>
      </c>
      <c r="B141" s="91"/>
      <c r="C141" s="39" t="s">
        <v>68</v>
      </c>
      <c r="D141" s="74">
        <v>32.200000000000003</v>
      </c>
      <c r="E141" s="57">
        <v>4862.2</v>
      </c>
      <c r="F141" s="57">
        <v>14586.6</v>
      </c>
      <c r="G141" s="75">
        <v>2528.3440000000001</v>
      </c>
      <c r="H141" s="12"/>
    </row>
    <row r="142" spans="1:8" ht="48" x14ac:dyDescent="0.25">
      <c r="A142" s="4">
        <v>127</v>
      </c>
      <c r="B142" s="91"/>
      <c r="C142" s="39" t="s">
        <v>69</v>
      </c>
      <c r="D142" s="74">
        <v>26.6</v>
      </c>
      <c r="E142" s="57">
        <v>2633.4</v>
      </c>
      <c r="F142" s="57">
        <v>7900.2</v>
      </c>
      <c r="G142" s="75">
        <v>1369.3679999999999</v>
      </c>
      <c r="H142" s="12"/>
    </row>
    <row r="143" spans="1:8" ht="36" x14ac:dyDescent="0.25">
      <c r="A143" s="29">
        <v>128</v>
      </c>
      <c r="B143" s="91"/>
      <c r="C143" s="39" t="s">
        <v>70</v>
      </c>
      <c r="D143" s="74">
        <v>14.1</v>
      </c>
      <c r="E143" s="57">
        <v>1395.9</v>
      </c>
      <c r="F143" s="57">
        <v>4187.7</v>
      </c>
      <c r="G143" s="75">
        <v>725.86800000000005</v>
      </c>
      <c r="H143" s="12"/>
    </row>
    <row r="144" spans="1:8" ht="36" x14ac:dyDescent="0.25">
      <c r="A144" s="4">
        <v>129</v>
      </c>
      <c r="B144" s="91"/>
      <c r="C144" s="39" t="s">
        <v>71</v>
      </c>
      <c r="D144" s="74">
        <v>25</v>
      </c>
      <c r="E144" s="57">
        <v>2475</v>
      </c>
      <c r="F144" s="57">
        <v>7425</v>
      </c>
      <c r="G144" s="75">
        <v>1287</v>
      </c>
      <c r="H144" s="12"/>
    </row>
    <row r="145" spans="1:8" ht="48" x14ac:dyDescent="0.25">
      <c r="A145" s="29">
        <v>130</v>
      </c>
      <c r="B145" s="91"/>
      <c r="C145" s="39" t="s">
        <v>72</v>
      </c>
      <c r="D145" s="74">
        <v>26.2</v>
      </c>
      <c r="E145" s="57">
        <v>2593.8000000000002</v>
      </c>
      <c r="F145" s="57">
        <v>7781.4</v>
      </c>
      <c r="G145" s="75">
        <v>1348.7760000000001</v>
      </c>
      <c r="H145" s="12"/>
    </row>
    <row r="146" spans="1:8" ht="24" x14ac:dyDescent="0.25">
      <c r="A146" s="4">
        <v>131</v>
      </c>
      <c r="B146" s="91"/>
      <c r="C146" s="39" t="s">
        <v>73</v>
      </c>
      <c r="D146" s="74">
        <v>21.4</v>
      </c>
      <c r="E146" s="57">
        <v>2118.6</v>
      </c>
      <c r="F146" s="57">
        <v>6355.8</v>
      </c>
      <c r="G146" s="75">
        <v>1101.672</v>
      </c>
      <c r="H146" s="12"/>
    </row>
    <row r="147" spans="1:8" ht="48" x14ac:dyDescent="0.25">
      <c r="A147" s="29">
        <v>132</v>
      </c>
      <c r="B147" s="91"/>
      <c r="C147" s="39" t="s">
        <v>74</v>
      </c>
      <c r="D147" s="74">
        <v>7.8</v>
      </c>
      <c r="E147" s="57">
        <v>772.2</v>
      </c>
      <c r="F147" s="57">
        <v>2316.6</v>
      </c>
      <c r="G147" s="75">
        <v>401.54399999999998</v>
      </c>
      <c r="H147" s="12"/>
    </row>
    <row r="148" spans="1:8" ht="48" x14ac:dyDescent="0.25">
      <c r="A148" s="4">
        <v>133</v>
      </c>
      <c r="B148" s="91"/>
      <c r="C148" s="39" t="s">
        <v>75</v>
      </c>
      <c r="D148" s="74">
        <v>4.9000000000000004</v>
      </c>
      <c r="E148" s="57">
        <v>485.1</v>
      </c>
      <c r="F148" s="57">
        <v>1455.3</v>
      </c>
      <c r="G148" s="75">
        <v>252.25200000000001</v>
      </c>
      <c r="H148" s="12"/>
    </row>
    <row r="149" spans="1:8" ht="36" x14ac:dyDescent="0.25">
      <c r="A149" s="29">
        <v>134</v>
      </c>
      <c r="B149" s="91"/>
      <c r="C149" s="39" t="s">
        <v>76</v>
      </c>
      <c r="D149" s="74">
        <v>17.8</v>
      </c>
      <c r="E149" s="57">
        <v>1762.2</v>
      </c>
      <c r="F149" s="57">
        <v>5286.6</v>
      </c>
      <c r="G149" s="75">
        <v>916.34400000000005</v>
      </c>
      <c r="H149" s="12"/>
    </row>
    <row r="150" spans="1:8" ht="48" x14ac:dyDescent="0.25">
      <c r="A150" s="4">
        <v>135</v>
      </c>
      <c r="B150" s="91"/>
      <c r="C150" s="38" t="s">
        <v>77</v>
      </c>
      <c r="D150" s="74">
        <v>7.9</v>
      </c>
      <c r="E150" s="57">
        <v>1564.2</v>
      </c>
      <c r="F150" s="57">
        <v>4692.6000000000004</v>
      </c>
      <c r="G150" s="75">
        <v>813.38400000000001</v>
      </c>
      <c r="H150" s="12"/>
    </row>
    <row r="151" spans="1:8" ht="15.75" thickBot="1" x14ac:dyDescent="0.3">
      <c r="A151" s="46"/>
      <c r="B151" s="92"/>
      <c r="C151" s="93"/>
      <c r="D151" s="76">
        <f>SUM(D85:D150)</f>
        <v>2543.16</v>
      </c>
      <c r="E151" s="76">
        <f t="shared" ref="E151:G151" si="10">SUM(E85:E150)</f>
        <v>840165.80999999971</v>
      </c>
      <c r="F151" s="76">
        <f t="shared" si="10"/>
        <v>2520497.4300000011</v>
      </c>
      <c r="G151" s="76">
        <f t="shared" si="10"/>
        <v>436886.22119999997</v>
      </c>
      <c r="H151" s="12"/>
    </row>
    <row r="152" spans="1:8" x14ac:dyDescent="0.25">
      <c r="A152" s="83">
        <f>A150</f>
        <v>135</v>
      </c>
      <c r="B152" s="88"/>
      <c r="C152" s="89"/>
      <c r="D152" s="84">
        <f>D18+D31+D47+D52+D60+D64+D67+D69+D78+D84+D151</f>
        <v>4568.4587599805882</v>
      </c>
      <c r="E152" s="84">
        <f t="shared" ref="E152:G152" si="11">E18+E31+E47+E52+E60+E64+E67+E69+E78+E84+E151</f>
        <v>1838676.2899999996</v>
      </c>
      <c r="F152" s="84">
        <f t="shared" si="11"/>
        <v>5427658.2100000009</v>
      </c>
      <c r="G152" s="85">
        <f t="shared" si="11"/>
        <v>999326.79351851856</v>
      </c>
    </row>
    <row r="153" spans="1:8" x14ac:dyDescent="0.25">
      <c r="A153" s="113"/>
      <c r="B153" s="114"/>
      <c r="C153" s="114"/>
      <c r="D153" s="114"/>
      <c r="E153" s="114"/>
      <c r="F153" s="114"/>
      <c r="G153" s="115"/>
    </row>
    <row r="154" spans="1:8" x14ac:dyDescent="0.25">
      <c r="B154" s="37"/>
      <c r="C154" s="37"/>
    </row>
    <row r="155" spans="1:8" x14ac:dyDescent="0.25">
      <c r="B155" s="37"/>
      <c r="C155" s="37"/>
    </row>
    <row r="156" spans="1:8" x14ac:dyDescent="0.25">
      <c r="B156" s="37"/>
      <c r="C156" s="37"/>
    </row>
    <row r="157" spans="1:8" x14ac:dyDescent="0.25">
      <c r="B157" s="37"/>
      <c r="C157" s="37"/>
    </row>
    <row r="158" spans="1:8" x14ac:dyDescent="0.25">
      <c r="B158" s="37"/>
      <c r="C158" s="37"/>
    </row>
    <row r="159" spans="1:8" x14ac:dyDescent="0.25">
      <c r="B159" s="37"/>
      <c r="C159" s="37"/>
    </row>
    <row r="160" spans="1:8" x14ac:dyDescent="0.25">
      <c r="B160" s="37"/>
      <c r="C160" s="37"/>
    </row>
    <row r="161" spans="2:3" x14ac:dyDescent="0.25">
      <c r="B161" s="37"/>
      <c r="C161" s="37"/>
    </row>
    <row r="162" spans="2:3" x14ac:dyDescent="0.25">
      <c r="B162" s="37"/>
      <c r="C162" s="37"/>
    </row>
    <row r="163" spans="2:3" x14ac:dyDescent="0.25">
      <c r="B163" s="37"/>
      <c r="C163" s="37"/>
    </row>
    <row r="164" spans="2:3" x14ac:dyDescent="0.25">
      <c r="B164" s="37"/>
      <c r="C164" s="37"/>
    </row>
    <row r="165" spans="2:3" x14ac:dyDescent="0.25">
      <c r="B165" s="37"/>
      <c r="C165" s="37"/>
    </row>
    <row r="166" spans="2:3" x14ac:dyDescent="0.25">
      <c r="B166" s="37"/>
      <c r="C166" s="37"/>
    </row>
    <row r="167" spans="2:3" x14ac:dyDescent="0.25">
      <c r="B167" s="37"/>
      <c r="C167" s="37"/>
    </row>
    <row r="168" spans="2:3" x14ac:dyDescent="0.25">
      <c r="B168" s="37"/>
      <c r="C168" s="37"/>
    </row>
    <row r="169" spans="2:3" x14ac:dyDescent="0.25">
      <c r="B169" s="37"/>
      <c r="C169" s="37"/>
    </row>
    <row r="170" spans="2:3" x14ac:dyDescent="0.25">
      <c r="B170" s="37"/>
      <c r="C170" s="37"/>
    </row>
    <row r="171" spans="2:3" x14ac:dyDescent="0.25">
      <c r="B171" s="37"/>
      <c r="C171" s="37"/>
    </row>
    <row r="172" spans="2:3" x14ac:dyDescent="0.25">
      <c r="B172" s="37"/>
      <c r="C172" s="37"/>
    </row>
    <row r="173" spans="2:3" x14ac:dyDescent="0.25">
      <c r="B173" s="37"/>
      <c r="C173" s="37"/>
    </row>
    <row r="174" spans="2:3" x14ac:dyDescent="0.25">
      <c r="B174" s="37"/>
      <c r="C174" s="37"/>
    </row>
    <row r="175" spans="2:3" x14ac:dyDescent="0.25">
      <c r="B175" s="37"/>
      <c r="C175" s="37"/>
    </row>
    <row r="176" spans="2:3" x14ac:dyDescent="0.25">
      <c r="B176" s="37"/>
      <c r="C176" s="37"/>
    </row>
    <row r="177" spans="2:3" x14ac:dyDescent="0.25">
      <c r="B177" s="37"/>
      <c r="C177" s="37"/>
    </row>
    <row r="178" spans="2:3" x14ac:dyDescent="0.25">
      <c r="B178" s="37"/>
      <c r="C178" s="37"/>
    </row>
    <row r="179" spans="2:3" x14ac:dyDescent="0.25">
      <c r="B179" s="37"/>
      <c r="C179" s="37"/>
    </row>
    <row r="180" spans="2:3" x14ac:dyDescent="0.25">
      <c r="B180" s="37"/>
      <c r="C180" s="37"/>
    </row>
    <row r="181" spans="2:3" x14ac:dyDescent="0.25">
      <c r="B181" s="37"/>
      <c r="C181" s="37"/>
    </row>
    <row r="182" spans="2:3" x14ac:dyDescent="0.25">
      <c r="B182" s="37"/>
      <c r="C182" s="37"/>
    </row>
    <row r="183" spans="2:3" x14ac:dyDescent="0.25">
      <c r="B183" s="37"/>
      <c r="C183" s="37"/>
    </row>
    <row r="184" spans="2:3" x14ac:dyDescent="0.25">
      <c r="B184" s="37"/>
      <c r="C184" s="37"/>
    </row>
    <row r="185" spans="2:3" x14ac:dyDescent="0.25">
      <c r="B185" s="37"/>
      <c r="C185" s="37"/>
    </row>
    <row r="186" spans="2:3" x14ac:dyDescent="0.25">
      <c r="B186" s="37"/>
      <c r="C186" s="37"/>
    </row>
    <row r="187" spans="2:3" x14ac:dyDescent="0.25">
      <c r="B187" s="37"/>
      <c r="C187" s="37"/>
    </row>
    <row r="188" spans="2:3" x14ac:dyDescent="0.25">
      <c r="B188" s="37"/>
      <c r="C188" s="37"/>
    </row>
    <row r="189" spans="2:3" x14ac:dyDescent="0.25">
      <c r="B189" s="37"/>
      <c r="C189" s="37"/>
    </row>
    <row r="190" spans="2:3" x14ac:dyDescent="0.25">
      <c r="B190" s="37"/>
      <c r="C190" s="37"/>
    </row>
    <row r="191" spans="2:3" x14ac:dyDescent="0.25">
      <c r="B191" s="37"/>
      <c r="C191" s="37"/>
    </row>
    <row r="192" spans="2:3" x14ac:dyDescent="0.25">
      <c r="B192" s="37"/>
      <c r="C192" s="37"/>
    </row>
    <row r="193" spans="2:3" x14ac:dyDescent="0.25">
      <c r="B193" s="37"/>
      <c r="C193" s="37"/>
    </row>
    <row r="194" spans="2:3" x14ac:dyDescent="0.25">
      <c r="B194" s="37"/>
      <c r="C194" s="37"/>
    </row>
    <row r="195" spans="2:3" x14ac:dyDescent="0.25">
      <c r="B195" s="37"/>
      <c r="C195" s="37"/>
    </row>
    <row r="196" spans="2:3" x14ac:dyDescent="0.25">
      <c r="B196" s="37"/>
      <c r="C196" s="37"/>
    </row>
    <row r="197" spans="2:3" x14ac:dyDescent="0.25">
      <c r="B197" s="37"/>
      <c r="C197" s="37"/>
    </row>
    <row r="198" spans="2:3" x14ac:dyDescent="0.25">
      <c r="B198" s="37"/>
      <c r="C198" s="37"/>
    </row>
    <row r="199" spans="2:3" x14ac:dyDescent="0.25">
      <c r="B199" s="37"/>
      <c r="C199" s="37"/>
    </row>
    <row r="200" spans="2:3" x14ac:dyDescent="0.25">
      <c r="B200" s="37"/>
      <c r="C200" s="37"/>
    </row>
    <row r="201" spans="2:3" x14ac:dyDescent="0.25">
      <c r="B201" s="37"/>
      <c r="C201" s="37"/>
    </row>
    <row r="202" spans="2:3" x14ac:dyDescent="0.25">
      <c r="B202" s="37"/>
      <c r="C202" s="37"/>
    </row>
    <row r="203" spans="2:3" x14ac:dyDescent="0.25">
      <c r="B203" s="37"/>
      <c r="C203" s="37"/>
    </row>
    <row r="204" spans="2:3" x14ac:dyDescent="0.25">
      <c r="B204" s="37"/>
      <c r="C204" s="37"/>
    </row>
    <row r="205" spans="2:3" x14ac:dyDescent="0.25">
      <c r="B205" s="37"/>
      <c r="C205" s="37"/>
    </row>
    <row r="206" spans="2:3" x14ac:dyDescent="0.25">
      <c r="B206" s="37"/>
      <c r="C206" s="37"/>
    </row>
    <row r="207" spans="2:3" x14ac:dyDescent="0.25">
      <c r="B207" s="37"/>
      <c r="C207" s="37"/>
    </row>
    <row r="208" spans="2:3" x14ac:dyDescent="0.25">
      <c r="B208" s="37"/>
      <c r="C208" s="37"/>
    </row>
    <row r="209" spans="2:3" x14ac:dyDescent="0.25">
      <c r="B209" s="37"/>
      <c r="C209" s="37"/>
    </row>
    <row r="210" spans="2:3" x14ac:dyDescent="0.25">
      <c r="B210" s="37"/>
      <c r="C210" s="37"/>
    </row>
    <row r="211" spans="2:3" x14ac:dyDescent="0.25">
      <c r="B211" s="37"/>
      <c r="C211" s="37"/>
    </row>
    <row r="212" spans="2:3" x14ac:dyDescent="0.25">
      <c r="B212" s="37"/>
      <c r="C212" s="37"/>
    </row>
    <row r="213" spans="2:3" x14ac:dyDescent="0.25">
      <c r="B213" s="37"/>
      <c r="C213" s="37"/>
    </row>
    <row r="214" spans="2:3" x14ac:dyDescent="0.25">
      <c r="B214" s="37"/>
      <c r="C214" s="37"/>
    </row>
    <row r="215" spans="2:3" x14ac:dyDescent="0.25">
      <c r="B215" s="37"/>
      <c r="C215" s="37"/>
    </row>
    <row r="216" spans="2:3" x14ac:dyDescent="0.25">
      <c r="B216" s="37"/>
      <c r="C216" s="37"/>
    </row>
    <row r="217" spans="2:3" x14ac:dyDescent="0.25">
      <c r="B217" s="37"/>
      <c r="C217" s="37"/>
    </row>
    <row r="218" spans="2:3" x14ac:dyDescent="0.25">
      <c r="B218" s="37"/>
      <c r="C218" s="37"/>
    </row>
    <row r="219" spans="2:3" x14ac:dyDescent="0.25">
      <c r="B219" s="37"/>
      <c r="C219" s="37"/>
    </row>
    <row r="220" spans="2:3" x14ac:dyDescent="0.25">
      <c r="B220" s="37"/>
      <c r="C220" s="37"/>
    </row>
    <row r="221" spans="2:3" x14ac:dyDescent="0.25">
      <c r="B221" s="37"/>
      <c r="C221" s="37"/>
    </row>
    <row r="222" spans="2:3" x14ac:dyDescent="0.25">
      <c r="B222" s="37"/>
      <c r="C222" s="37"/>
    </row>
    <row r="223" spans="2:3" x14ac:dyDescent="0.25">
      <c r="B223" s="37"/>
      <c r="C223" s="37"/>
    </row>
    <row r="224" spans="2:3" x14ac:dyDescent="0.25">
      <c r="B224" s="37"/>
      <c r="C224" s="37"/>
    </row>
    <row r="225" spans="2:3" x14ac:dyDescent="0.25">
      <c r="B225" s="37"/>
      <c r="C225" s="37"/>
    </row>
    <row r="226" spans="2:3" x14ac:dyDescent="0.25">
      <c r="B226" s="37"/>
      <c r="C226" s="37"/>
    </row>
    <row r="227" spans="2:3" x14ac:dyDescent="0.25">
      <c r="B227" s="37"/>
      <c r="C227" s="37"/>
    </row>
    <row r="228" spans="2:3" x14ac:dyDescent="0.25">
      <c r="B228" s="37"/>
      <c r="C228" s="37"/>
    </row>
    <row r="229" spans="2:3" x14ac:dyDescent="0.25">
      <c r="B229" s="37"/>
      <c r="C229" s="37"/>
    </row>
    <row r="230" spans="2:3" x14ac:dyDescent="0.25">
      <c r="B230" s="37"/>
      <c r="C230" s="37"/>
    </row>
    <row r="231" spans="2:3" x14ac:dyDescent="0.25">
      <c r="B231" s="37"/>
      <c r="C231" s="37"/>
    </row>
    <row r="232" spans="2:3" x14ac:dyDescent="0.25">
      <c r="B232" s="37"/>
      <c r="C232" s="37"/>
    </row>
    <row r="233" spans="2:3" x14ac:dyDescent="0.25">
      <c r="B233" s="37"/>
      <c r="C233" s="37"/>
    </row>
    <row r="234" spans="2:3" x14ac:dyDescent="0.25">
      <c r="B234" s="37"/>
      <c r="C234" s="37"/>
    </row>
    <row r="235" spans="2:3" x14ac:dyDescent="0.25">
      <c r="B235" s="37"/>
      <c r="C235" s="37"/>
    </row>
    <row r="236" spans="2:3" x14ac:dyDescent="0.25">
      <c r="B236" s="37"/>
      <c r="C236" s="37"/>
    </row>
    <row r="237" spans="2:3" x14ac:dyDescent="0.25">
      <c r="B237" s="37"/>
      <c r="C237" s="37"/>
    </row>
    <row r="238" spans="2:3" x14ac:dyDescent="0.25">
      <c r="B238" s="37"/>
      <c r="C238" s="37"/>
    </row>
    <row r="239" spans="2:3" x14ac:dyDescent="0.25">
      <c r="B239" s="37"/>
      <c r="C239" s="37"/>
    </row>
    <row r="240" spans="2:3" x14ac:dyDescent="0.25">
      <c r="B240" s="37"/>
      <c r="C240" s="37"/>
    </row>
    <row r="241" spans="2:3" x14ac:dyDescent="0.25">
      <c r="B241" s="37"/>
      <c r="C241" s="37"/>
    </row>
    <row r="242" spans="2:3" x14ac:dyDescent="0.25">
      <c r="B242" s="37"/>
      <c r="C242" s="37"/>
    </row>
    <row r="243" spans="2:3" x14ac:dyDescent="0.25">
      <c r="B243" s="37"/>
      <c r="C243" s="37"/>
    </row>
    <row r="244" spans="2:3" x14ac:dyDescent="0.25">
      <c r="B244" s="37"/>
      <c r="C244" s="37"/>
    </row>
    <row r="245" spans="2:3" x14ac:dyDescent="0.25">
      <c r="B245" s="37"/>
      <c r="C245" s="37"/>
    </row>
    <row r="246" spans="2:3" x14ac:dyDescent="0.25">
      <c r="B246" s="37"/>
      <c r="C246" s="37"/>
    </row>
    <row r="247" spans="2:3" x14ac:dyDescent="0.25">
      <c r="B247" s="37"/>
      <c r="C247" s="37"/>
    </row>
    <row r="248" spans="2:3" x14ac:dyDescent="0.25">
      <c r="B248" s="37"/>
      <c r="C248" s="37"/>
    </row>
    <row r="249" spans="2:3" x14ac:dyDescent="0.25">
      <c r="B249" s="37"/>
      <c r="C249" s="37"/>
    </row>
    <row r="250" spans="2:3" x14ac:dyDescent="0.25">
      <c r="B250" s="37"/>
      <c r="C250" s="37"/>
    </row>
    <row r="251" spans="2:3" x14ac:dyDescent="0.25">
      <c r="B251" s="37"/>
      <c r="C251" s="37"/>
    </row>
    <row r="252" spans="2:3" x14ac:dyDescent="0.25">
      <c r="B252" s="37"/>
      <c r="C252" s="37"/>
    </row>
    <row r="253" spans="2:3" x14ac:dyDescent="0.25">
      <c r="B253" s="37"/>
      <c r="C253" s="37"/>
    </row>
    <row r="254" spans="2:3" x14ac:dyDescent="0.25">
      <c r="B254" s="37"/>
      <c r="C254" s="37"/>
    </row>
    <row r="255" spans="2:3" x14ac:dyDescent="0.25">
      <c r="B255" s="37"/>
      <c r="C255" s="37"/>
    </row>
    <row r="256" spans="2:3" x14ac:dyDescent="0.25">
      <c r="B256" s="37"/>
      <c r="C256" s="37"/>
    </row>
    <row r="257" spans="2:3" x14ac:dyDescent="0.25">
      <c r="B257" s="37"/>
      <c r="C257" s="37"/>
    </row>
    <row r="258" spans="2:3" x14ac:dyDescent="0.25">
      <c r="B258" s="37"/>
      <c r="C258" s="37"/>
    </row>
    <row r="259" spans="2:3" x14ac:dyDescent="0.25">
      <c r="B259" s="37"/>
      <c r="C259" s="37"/>
    </row>
    <row r="260" spans="2:3" x14ac:dyDescent="0.25">
      <c r="B260" s="37"/>
      <c r="C260" s="37"/>
    </row>
    <row r="261" spans="2:3" x14ac:dyDescent="0.25">
      <c r="B261" s="37"/>
      <c r="C261" s="37"/>
    </row>
    <row r="262" spans="2:3" x14ac:dyDescent="0.25">
      <c r="B262" s="37"/>
      <c r="C262" s="37"/>
    </row>
    <row r="263" spans="2:3" x14ac:dyDescent="0.25">
      <c r="B263" s="37"/>
      <c r="C263" s="37"/>
    </row>
    <row r="264" spans="2:3" x14ac:dyDescent="0.25">
      <c r="B264" s="37"/>
      <c r="C264" s="37"/>
    </row>
    <row r="265" spans="2:3" x14ac:dyDescent="0.25">
      <c r="B265" s="37"/>
      <c r="C265" s="37"/>
    </row>
    <row r="266" spans="2:3" x14ac:dyDescent="0.25">
      <c r="B266" s="37"/>
      <c r="C266" s="37"/>
    </row>
    <row r="267" spans="2:3" x14ac:dyDescent="0.25">
      <c r="B267" s="37"/>
      <c r="C267" s="37"/>
    </row>
    <row r="268" spans="2:3" x14ac:dyDescent="0.25">
      <c r="B268" s="37"/>
      <c r="C268" s="37"/>
    </row>
    <row r="269" spans="2:3" x14ac:dyDescent="0.25">
      <c r="B269" s="37"/>
      <c r="C269" s="37"/>
    </row>
    <row r="270" spans="2:3" x14ac:dyDescent="0.25">
      <c r="B270" s="37"/>
      <c r="C270" s="37"/>
    </row>
    <row r="271" spans="2:3" x14ac:dyDescent="0.25">
      <c r="B271" s="37"/>
      <c r="C271" s="37"/>
    </row>
    <row r="272" spans="2:3" x14ac:dyDescent="0.25">
      <c r="B272" s="37"/>
      <c r="C272" s="37"/>
    </row>
    <row r="273" spans="2:3" x14ac:dyDescent="0.25">
      <c r="B273" s="37"/>
      <c r="C273" s="37"/>
    </row>
    <row r="274" spans="2:3" x14ac:dyDescent="0.25">
      <c r="B274" s="37"/>
      <c r="C274" s="37"/>
    </row>
    <row r="275" spans="2:3" x14ac:dyDescent="0.25">
      <c r="B275" s="37"/>
      <c r="C275" s="37"/>
    </row>
    <row r="276" spans="2:3" x14ac:dyDescent="0.25">
      <c r="B276" s="37"/>
      <c r="C276" s="37"/>
    </row>
    <row r="277" spans="2:3" x14ac:dyDescent="0.25">
      <c r="B277" s="37"/>
      <c r="C277" s="37"/>
    </row>
    <row r="278" spans="2:3" x14ac:dyDescent="0.25">
      <c r="B278" s="37"/>
      <c r="C278" s="37"/>
    </row>
    <row r="279" spans="2:3" x14ac:dyDescent="0.25">
      <c r="B279" s="37"/>
      <c r="C279" s="37"/>
    </row>
    <row r="280" spans="2:3" x14ac:dyDescent="0.25">
      <c r="B280" s="37"/>
      <c r="C280" s="37"/>
    </row>
    <row r="281" spans="2:3" x14ac:dyDescent="0.25">
      <c r="B281" s="37"/>
      <c r="C281" s="37"/>
    </row>
    <row r="282" spans="2:3" x14ac:dyDescent="0.25">
      <c r="B282" s="37"/>
      <c r="C282" s="37"/>
    </row>
    <row r="283" spans="2:3" x14ac:dyDescent="0.25">
      <c r="B283" s="37"/>
      <c r="C283" s="37"/>
    </row>
    <row r="284" spans="2:3" x14ac:dyDescent="0.25">
      <c r="B284" s="37"/>
      <c r="C284" s="37"/>
    </row>
    <row r="285" spans="2:3" x14ac:dyDescent="0.25">
      <c r="B285" s="37"/>
      <c r="C285" s="37"/>
    </row>
    <row r="286" spans="2:3" x14ac:dyDescent="0.25">
      <c r="B286" s="37"/>
      <c r="C286" s="37"/>
    </row>
    <row r="287" spans="2:3" x14ac:dyDescent="0.25">
      <c r="B287" s="37"/>
      <c r="C287" s="37"/>
    </row>
    <row r="288" spans="2:3" x14ac:dyDescent="0.25">
      <c r="B288" s="37"/>
      <c r="C288" s="37"/>
    </row>
    <row r="289" spans="2:3" x14ac:dyDescent="0.25">
      <c r="B289" s="37"/>
      <c r="C289" s="37"/>
    </row>
    <row r="290" spans="2:3" x14ac:dyDescent="0.25">
      <c r="B290" s="37"/>
      <c r="C290" s="37"/>
    </row>
    <row r="291" spans="2:3" x14ac:dyDescent="0.25">
      <c r="B291" s="37"/>
      <c r="C291" s="37"/>
    </row>
    <row r="292" spans="2:3" x14ac:dyDescent="0.25">
      <c r="B292" s="37"/>
      <c r="C292" s="37"/>
    </row>
    <row r="293" spans="2:3" x14ac:dyDescent="0.25">
      <c r="B293" s="37"/>
      <c r="C293" s="37"/>
    </row>
    <row r="294" spans="2:3" x14ac:dyDescent="0.25">
      <c r="B294" s="37"/>
      <c r="C294" s="37"/>
    </row>
    <row r="295" spans="2:3" x14ac:dyDescent="0.25">
      <c r="B295" s="37"/>
      <c r="C295" s="37"/>
    </row>
    <row r="296" spans="2:3" x14ac:dyDescent="0.25">
      <c r="B296" s="37"/>
      <c r="C296" s="37"/>
    </row>
    <row r="297" spans="2:3" x14ac:dyDescent="0.25">
      <c r="B297" s="37"/>
      <c r="C297" s="37"/>
    </row>
    <row r="298" spans="2:3" x14ac:dyDescent="0.25">
      <c r="B298" s="37"/>
      <c r="C298" s="37"/>
    </row>
    <row r="299" spans="2:3" x14ac:dyDescent="0.25">
      <c r="B299" s="37"/>
      <c r="C299" s="37"/>
    </row>
    <row r="300" spans="2:3" x14ac:dyDescent="0.25">
      <c r="B300" s="37"/>
      <c r="C300" s="37"/>
    </row>
    <row r="301" spans="2:3" x14ac:dyDescent="0.25">
      <c r="B301" s="37"/>
      <c r="C301" s="37"/>
    </row>
    <row r="302" spans="2:3" x14ac:dyDescent="0.25">
      <c r="B302" s="37"/>
      <c r="C302" s="37"/>
    </row>
    <row r="303" spans="2:3" x14ac:dyDescent="0.25">
      <c r="B303" s="37"/>
      <c r="C303" s="37"/>
    </row>
  </sheetData>
  <mergeCells count="24">
    <mergeCell ref="A153:G153"/>
    <mergeCell ref="B53:B59"/>
    <mergeCell ref="B18:C18"/>
    <mergeCell ref="B32:B46"/>
    <mergeCell ref="B47:C47"/>
    <mergeCell ref="B6:B17"/>
    <mergeCell ref="B19:B30"/>
    <mergeCell ref="B31:C31"/>
    <mergeCell ref="B3:F3"/>
    <mergeCell ref="B152:C152"/>
    <mergeCell ref="B85:B150"/>
    <mergeCell ref="B151:C151"/>
    <mergeCell ref="B65:B66"/>
    <mergeCell ref="B67:C67"/>
    <mergeCell ref="B69:C69"/>
    <mergeCell ref="B70:B77"/>
    <mergeCell ref="B78:C78"/>
    <mergeCell ref="B84:C84"/>
    <mergeCell ref="B79:B83"/>
    <mergeCell ref="B48:B51"/>
    <mergeCell ref="B52:C52"/>
    <mergeCell ref="B60:C60"/>
    <mergeCell ref="B61:B63"/>
    <mergeCell ref="B64:C64"/>
  </mergeCells>
  <pageMargins left="0.7" right="0.7" top="0.75" bottom="0.75" header="0.51180555555555496" footer="0.51180555555555496"/>
  <pageSetup paperSize="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Gaura</dc:creator>
  <dc:description/>
  <cp:lastModifiedBy>Urszula Czerkawska</cp:lastModifiedBy>
  <cp:revision>3</cp:revision>
  <cp:lastPrinted>2020-06-16T09:07:27Z</cp:lastPrinted>
  <dcterms:created xsi:type="dcterms:W3CDTF">2019-08-20T07:50:51Z</dcterms:created>
  <dcterms:modified xsi:type="dcterms:W3CDTF">2020-06-18T12:38:10Z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