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/>
  <xr:revisionPtr revIDLastSave="0" documentId="13_ncr:1_{2F0D36D0-B36B-4331-AAB0-D1A6C3884ABF}" xr6:coauthVersionLast="45" xr6:coauthVersionMax="45" xr10:uidLastSave="{00000000-0000-0000-0000-000000000000}"/>
  <bookViews>
    <workbookView xWindow="-120" yWindow="-120" windowWidth="29040" windowHeight="15840" tabRatio="677" activeTab="1" xr2:uid="{00000000-000D-0000-FFFF-FFFF00000000}"/>
  </bookViews>
  <sheets>
    <sheet name="Załączniki" sheetId="35" r:id="rId1"/>
    <sheet name="Tabela nr 1 " sheetId="50" r:id="rId2"/>
    <sheet name="Tabela nr 2" sheetId="51" r:id="rId3"/>
    <sheet name="Tabela nr 3" sheetId="9" r:id="rId4"/>
    <sheet name="Tabela nr 4" sheetId="1" r:id="rId5"/>
    <sheet name="Tabela nr 5" sheetId="2" r:id="rId6"/>
    <sheet name="Tabela nr 6" sheetId="3" r:id="rId7"/>
    <sheet name="Tabela nr 7" sheetId="10" r:id="rId8"/>
    <sheet name="Tabela nr 8" sheetId="12" r:id="rId9"/>
    <sheet name="Tabela nr 9" sheetId="6" r:id="rId10"/>
    <sheet name="Tabela nr 10" sheetId="5" r:id="rId11"/>
    <sheet name="Tabela nr 11" sheetId="11" r:id="rId12"/>
    <sheet name="Tabela nr 12" sheetId="41" r:id="rId13"/>
    <sheet name="Tabela nr 13" sheetId="13" r:id="rId14"/>
    <sheet name="Tabela nr 14" sheetId="42" r:id="rId15"/>
    <sheet name="Tabela nr 15" sheetId="16" r:id="rId16"/>
    <sheet name="Tabela nr 16" sheetId="43" r:id="rId17"/>
    <sheet name="Tabela nr 17" sheetId="47" r:id="rId18"/>
  </sheets>
  <definedNames>
    <definedName name="_xlnm.Print_Area" localSheetId="1">'Tabela nr 1 '!$A$1:$Q$163</definedName>
    <definedName name="_xlnm.Print_Area" localSheetId="10">'Tabela nr 10'!$A$1:$N$99</definedName>
    <definedName name="_xlnm.Print_Area" localSheetId="13">'Tabela nr 13'!$A$1:$P$14</definedName>
    <definedName name="_xlnm.Print_Area" localSheetId="15">'Tabela nr 15'!$A$1:$L$76</definedName>
    <definedName name="_xlnm.Print_Area" localSheetId="3">'Tabela nr 3'!$A$1:$H$57</definedName>
    <definedName name="_xlnm.Print_Area" localSheetId="8">'Tabela nr 8'!$A$1:$M$500</definedName>
    <definedName name="_xlnm.Print_Area" localSheetId="9">'Tabela nr 9'!$A$1:$N$116</definedName>
    <definedName name="_xlnm.Print_Area" localSheetId="0">Załączniki!$A$1:$Y$22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3" i="2" l="1"/>
  <c r="I374" i="2"/>
  <c r="H373" i="2"/>
  <c r="H374" i="2"/>
  <c r="E374" i="2"/>
  <c r="E373" i="2"/>
  <c r="G374" i="2" l="1"/>
  <c r="F374" i="2"/>
  <c r="G373" i="2"/>
  <c r="F373" i="2"/>
  <c r="P132" i="1" l="1"/>
  <c r="O132" i="1"/>
  <c r="N132" i="1"/>
  <c r="M132" i="1"/>
  <c r="L132" i="1"/>
  <c r="K132" i="1"/>
  <c r="J132" i="1"/>
  <c r="I132" i="1"/>
  <c r="H132" i="1"/>
  <c r="F136" i="51" l="1"/>
  <c r="E136" i="51"/>
  <c r="E137" i="51" s="1"/>
  <c r="G144" i="50" l="1"/>
  <c r="F144" i="50"/>
  <c r="F145" i="50" s="1"/>
  <c r="L74" i="16" l="1"/>
  <c r="K74" i="16"/>
  <c r="I74" i="16"/>
  <c r="H43" i="16"/>
  <c r="I43" i="16"/>
  <c r="J43" i="16"/>
  <c r="K43" i="16"/>
  <c r="L43" i="16"/>
  <c r="Q38" i="42" l="1"/>
  <c r="Q37" i="42"/>
  <c r="Q36" i="42"/>
  <c r="Q35" i="42"/>
  <c r="Q34" i="42"/>
  <c r="Q33" i="42"/>
  <c r="Q32" i="42"/>
  <c r="Q31" i="42"/>
  <c r="Q30" i="42"/>
  <c r="Q29" i="42"/>
  <c r="Q28" i="42"/>
  <c r="Q27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E38" i="42" l="1"/>
  <c r="E37" i="42"/>
  <c r="E36" i="42"/>
  <c r="E35" i="42"/>
  <c r="E34" i="42"/>
  <c r="E33" i="42"/>
  <c r="E32" i="42"/>
  <c r="E31" i="42"/>
  <c r="E30" i="42"/>
  <c r="E29" i="42"/>
  <c r="E28" i="42"/>
  <c r="E27" i="42"/>
  <c r="Q18" i="42" l="1"/>
  <c r="Q17" i="42"/>
  <c r="Q16" i="42"/>
  <c r="Q15" i="42"/>
  <c r="Q14" i="42"/>
  <c r="Q13" i="42"/>
  <c r="Q12" i="42"/>
  <c r="Q11" i="42"/>
  <c r="Q10" i="42"/>
  <c r="Q9" i="42"/>
  <c r="Q8" i="42"/>
  <c r="Q7" i="42"/>
  <c r="N18" i="42"/>
  <c r="N17" i="42"/>
  <c r="N16" i="42"/>
  <c r="N15" i="42"/>
  <c r="N14" i="42"/>
  <c r="N13" i="42"/>
  <c r="N12" i="42"/>
  <c r="N11" i="42"/>
  <c r="N10" i="42"/>
  <c r="N9" i="42"/>
  <c r="N8" i="42"/>
  <c r="N7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G19" i="42"/>
  <c r="F19" i="42"/>
  <c r="E7" i="42"/>
  <c r="E18" i="42"/>
  <c r="E17" i="42"/>
  <c r="E16" i="42"/>
  <c r="E15" i="42"/>
  <c r="E14" i="42"/>
  <c r="E13" i="42"/>
  <c r="E12" i="42"/>
  <c r="E11" i="42"/>
  <c r="E10" i="42"/>
  <c r="E9" i="42"/>
  <c r="E8" i="42"/>
  <c r="D19" i="42"/>
  <c r="C19" i="42"/>
  <c r="E19" i="42" l="1"/>
  <c r="H19" i="42"/>
  <c r="N116" i="6"/>
  <c r="D39" i="42" l="1"/>
  <c r="C39" i="42"/>
  <c r="E39" i="42" l="1"/>
  <c r="H10" i="16" l="1"/>
  <c r="I10" i="16"/>
  <c r="J10" i="16"/>
  <c r="K10" i="16"/>
  <c r="L10" i="16"/>
  <c r="N99" i="5" l="1"/>
  <c r="M99" i="5"/>
  <c r="J99" i="5"/>
  <c r="I99" i="5"/>
  <c r="H99" i="5"/>
  <c r="G99" i="5"/>
  <c r="F99" i="5"/>
  <c r="E99" i="5"/>
  <c r="K99" i="5"/>
  <c r="L99" i="5" l="1"/>
  <c r="M116" i="6"/>
  <c r="L116" i="6"/>
  <c r="K116" i="6"/>
  <c r="J116" i="6"/>
  <c r="I116" i="6"/>
  <c r="H116" i="6"/>
  <c r="G116" i="6"/>
  <c r="F116" i="6"/>
  <c r="E116" i="6"/>
  <c r="P87" i="10" l="1"/>
  <c r="O87" i="10" l="1"/>
  <c r="N87" i="10"/>
  <c r="G39" i="42" l="1"/>
  <c r="F39" i="42"/>
  <c r="H39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M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  <comment ref="M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366 jest 2020 r.
</t>
        </r>
      </text>
    </comment>
  </commentList>
</comments>
</file>

<file path=xl/sharedStrings.xml><?xml version="1.0" encoding="utf-8"?>
<sst xmlns="http://schemas.openxmlformats.org/spreadsheetml/2006/main" count="4434" uniqueCount="2023">
  <si>
    <t>Kryterium gęstości zaludnienia</t>
  </si>
  <si>
    <t>8c</t>
  </si>
  <si>
    <t>Lp.</t>
  </si>
  <si>
    <t>6a</t>
  </si>
  <si>
    <t>6b</t>
  </si>
  <si>
    <t>7a</t>
  </si>
  <si>
    <t>7b</t>
  </si>
  <si>
    <t>8a</t>
  </si>
  <si>
    <t>8b</t>
  </si>
  <si>
    <t>0-18 lat</t>
  </si>
  <si>
    <t>Dolnośląskie</t>
  </si>
  <si>
    <t>Izba przyjęć szpitala</t>
  </si>
  <si>
    <t>Stan nagłego zagrożenia zdrowotnego</t>
  </si>
  <si>
    <t>4c</t>
  </si>
  <si>
    <t>5c</t>
  </si>
  <si>
    <t>Powiat</t>
  </si>
  <si>
    <t>4a</t>
  </si>
  <si>
    <t>4b</t>
  </si>
  <si>
    <t>4d</t>
  </si>
  <si>
    <t>5a</t>
  </si>
  <si>
    <t>5b</t>
  </si>
  <si>
    <t>&gt; 18 lat</t>
  </si>
  <si>
    <t>1.</t>
  </si>
  <si>
    <t>lubiński</t>
  </si>
  <si>
    <t>2.</t>
  </si>
  <si>
    <t>3.</t>
  </si>
  <si>
    <t>lubański</t>
  </si>
  <si>
    <t>ul. Zawidowska 4</t>
  </si>
  <si>
    <t>59-800 Lubań</t>
  </si>
  <si>
    <t>4.</t>
  </si>
  <si>
    <t>dzierżoniowski</t>
  </si>
  <si>
    <t>5.</t>
  </si>
  <si>
    <t>zgorzelecki</t>
  </si>
  <si>
    <t>6.</t>
  </si>
  <si>
    <t>7.</t>
  </si>
  <si>
    <t>ul. Szpitalna 16, 59-920 Bogatynia</t>
  </si>
  <si>
    <t>8.</t>
  </si>
  <si>
    <t>Wrocław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</si>
  <si>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</si>
  <si>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</si>
  <si>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</si>
  <si>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</si>
  <si>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</si>
  <si>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</si>
  <si>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</si>
  <si>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11.</t>
  </si>
  <si>
    <t>Wojewódzki Szpital Specjalistyczny</t>
  </si>
  <si>
    <t>12.</t>
  </si>
  <si>
    <t>ul. Kamieńskiego 73 a</t>
  </si>
  <si>
    <t>51-124 Wrocław</t>
  </si>
  <si>
    <t>13.</t>
  </si>
  <si>
    <t>Sp. z o.o.</t>
  </si>
  <si>
    <t>14.</t>
  </si>
  <si>
    <t>milicki</t>
  </si>
  <si>
    <t>15.</t>
  </si>
  <si>
    <t>oleśnicki</t>
  </si>
  <si>
    <t>ul. Armii Krajowej 1</t>
  </si>
  <si>
    <t>56-400 Oleśnica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</si>
  <si>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</si>
  <si>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</si>
  <si>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</si>
  <si>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</si>
  <si>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</si>
  <si>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</si>
  <si>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</si>
  <si>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18.</t>
  </si>
  <si>
    <t>ul. Bohaterów Getta 10</t>
  </si>
  <si>
    <t>58-400 Kamienna Góra</t>
  </si>
  <si>
    <t>19.</t>
  </si>
  <si>
    <t>kłodzki</t>
  </si>
  <si>
    <t>57-300 Kłodzko</t>
  </si>
  <si>
    <t>20.</t>
  </si>
  <si>
    <t>21.</t>
  </si>
  <si>
    <t>wołowski</t>
  </si>
  <si>
    <t>Powiatowe Centrum Medyczne w Wołowie Sp. z o.o.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</si>
  <si>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</si>
  <si>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</si>
  <si>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</si>
  <si>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</si>
  <si>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</si>
  <si>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</si>
  <si>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</si>
  <si>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ul. Wrocławska 46, </t>
  </si>
  <si>
    <t>57-100 Strzelin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</si>
  <si>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</si>
  <si>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</si>
  <si>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</si>
  <si>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</si>
  <si>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</si>
  <si>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</si>
  <si>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</si>
  <si>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</si>
  <si>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>26.</t>
  </si>
  <si>
    <t>jaworski</t>
  </si>
  <si>
    <t>Jaworskie Centrum Medyczne</t>
  </si>
  <si>
    <t xml:space="preserve"> ul. Szpitalna 3, 59-400 Jawor</t>
  </si>
  <si>
    <t>27.</t>
  </si>
  <si>
    <t>jeleniogórski</t>
  </si>
  <si>
    <t>28.</t>
  </si>
  <si>
    <t>Jelenia Góra</t>
  </si>
  <si>
    <t>29.</t>
  </si>
  <si>
    <t>świdnicki</t>
  </si>
  <si>
    <t>Mikulicz Sp. z o.o.</t>
  </si>
  <si>
    <t>ul. Skłodowskiej-Curie 3-7,</t>
  </si>
  <si>
    <t>58-160 Świebodzice</t>
  </si>
  <si>
    <t>30.</t>
  </si>
  <si>
    <t>bolesławiecki</t>
  </si>
  <si>
    <t>Wojewódzki Szpital dla Nerwowo i Psychicznie Chorych w Bolesławcu</t>
  </si>
  <si>
    <t>31.</t>
  </si>
  <si>
    <t>ul. Sokołowskiego 4,</t>
  </si>
  <si>
    <t>58-309 Wałbrzych</t>
  </si>
  <si>
    <t>Razem</t>
  </si>
  <si>
    <t>Liczba godzin na dobę pozostawania w gotowości zespołu ratownictwa medycznego</t>
  </si>
  <si>
    <t>3a</t>
  </si>
  <si>
    <t>3b</t>
  </si>
  <si>
    <t>S</t>
  </si>
  <si>
    <t>P</t>
  </si>
  <si>
    <t>m. i gm. Bolesławiec 0201011; 0201022;
gm. Gromadka 0201032;
m. i gm. Nowogrodziec 0201044; 0201045;
gm. Osiecznica 0201052;
gm. Warta Bolesławiecka 0201062.</t>
  </si>
  <si>
    <t>0201011</t>
  </si>
  <si>
    <t>Bolesławiec</t>
  </si>
  <si>
    <t>7 dni</t>
  </si>
  <si>
    <t>0201011201</t>
  </si>
  <si>
    <t>0201011202</t>
  </si>
  <si>
    <t>0201011203</t>
  </si>
  <si>
    <t>0202021</t>
  </si>
  <si>
    <t>Dzierżoniów</t>
  </si>
  <si>
    <t>0202021201</t>
  </si>
  <si>
    <t>0202021202</t>
  </si>
  <si>
    <t>0202011201</t>
  </si>
  <si>
    <t>0202011</t>
  </si>
  <si>
    <t>Bielawa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</si>
  <si>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</si>
  <si>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</si>
  <si>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</si>
  <si>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</si>
  <si>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</si>
  <si>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m. Jelenia Góra 0261011;
m. i gm. Kowary 0206021;
m. i gm. Karpacz 0206011;
gm. Mysłakowice 0206072;
gm. Janowice Wielkie 0206052;
gm. Jeżów Sudecki 0206062.</t>
  </si>
  <si>
    <t>0261011</t>
  </si>
  <si>
    <t xml:space="preserve">Jelenia Góra 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</si>
  <si>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</si>
  <si>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</si>
  <si>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</si>
  <si>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</si>
  <si>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</si>
  <si>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</si>
  <si>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</si>
  <si>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m. i gm. Kowary 0206021;
m. i gm. Karpacz 0206011;
gm. Mysłakowice 0206072.</t>
  </si>
  <si>
    <t>0206021201</t>
  </si>
  <si>
    <t>0206021</t>
  </si>
  <si>
    <t xml:space="preserve">Kowary               </t>
  </si>
  <si>
    <t>m. i gm. Lwówek Śląski 0212034; 0212035;
m. i gm. Lubomierz 0212024; 0212025;
m. i gm. Gryfów Śląski 0212014; 0212015;
m. i gm. Wleń 0212054; 0212055;
m. i gm. Mirsk 0212044; 0212045.</t>
  </si>
  <si>
    <t>0212034</t>
  </si>
  <si>
    <t xml:space="preserve">Lwówek Śląski                  </t>
  </si>
  <si>
    <t>0212014201</t>
  </si>
  <si>
    <t>0212014</t>
  </si>
  <si>
    <t xml:space="preserve">Gryfów Śląski                                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</si>
  <si>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</si>
  <si>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</si>
  <si>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</si>
  <si>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</si>
  <si>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</si>
  <si>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</si>
  <si>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</si>
  <si>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</si>
  <si>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</si>
  <si>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</si>
  <si>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m. i gm. Kamienna Góra 0207011; 0207022;
m. gm. Lubawka 0207034; 0207035;
gm. Marciszów 0207042.</t>
  </si>
  <si>
    <t>0207011</t>
  </si>
  <si>
    <t xml:space="preserve">Kamienna Góra </t>
  </si>
  <si>
    <t>0207011201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</si>
  <si>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</si>
  <si>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</si>
  <si>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</si>
  <si>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</si>
  <si>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</si>
  <si>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</si>
  <si>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</si>
  <si>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</si>
  <si>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</si>
  <si>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</si>
  <si>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</si>
  <si>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</si>
  <si>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</si>
  <si>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</si>
  <si>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</si>
  <si>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m. Kudowa Zdrój 0208031;
m. Lewin Kłodzki 0208092.</t>
  </si>
  <si>
    <t>0208031201</t>
  </si>
  <si>
    <t>0208031</t>
  </si>
  <si>
    <t>Kudowa Zdrój</t>
  </si>
  <si>
    <t>m. i gm. Lądek Zdrój 0208084; 0208085;
m. i gm. Stronie Śląskie 0208134; 0208135.</t>
  </si>
  <si>
    <t>0208084201</t>
  </si>
  <si>
    <t>0208084</t>
  </si>
  <si>
    <t>Lądek Zdrój</t>
  </si>
  <si>
    <t>m. Duszniki Zdrój 0208011;
m. i gm. Szczytna 0208144; 0208145.</t>
  </si>
  <si>
    <t>0208011201</t>
  </si>
  <si>
    <t>0208011</t>
  </si>
  <si>
    <t>Duszniki Zdrój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</si>
  <si>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</si>
  <si>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</si>
  <si>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</si>
  <si>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</si>
  <si>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</si>
  <si>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</si>
  <si>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</si>
  <si>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</si>
  <si>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</si>
  <si>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m. i gm. Chojnów 0209011; 0209022.</t>
  </si>
  <si>
    <t>0209011</t>
  </si>
  <si>
    <t xml:space="preserve">Chojnów                           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</si>
  <si>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</si>
  <si>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</si>
  <si>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</si>
  <si>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</si>
  <si>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</si>
  <si>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</si>
  <si>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</si>
  <si>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m.i gm. Polkowice 0216044; 0216045;
m. i gm. Chocianów 0216014; 0216015;
gm. Grębocice 0216032;
gm. Gaworzyce 0216022;
m. i gm. Przemków 0216054; 0216055;
gm. Radwanice 0216062.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</si>
  <si>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</si>
  <si>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</si>
  <si>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</si>
  <si>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</si>
  <si>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</si>
  <si>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</si>
  <si>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</si>
  <si>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</si>
  <si>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</si>
  <si>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</si>
  <si>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</si>
  <si>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</si>
  <si>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</si>
  <si>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m. i gm. Głogów 0203011; 0203022;
gm. Jerzmanowa 0203032;
gm. Kotla 0203042;
gm. Pęcław 0203052;
gm. Żukowice 0203062.</t>
  </si>
  <si>
    <t>0203011</t>
  </si>
  <si>
    <t xml:space="preserve">Głogów                               </t>
  </si>
  <si>
    <t>0203011202</t>
  </si>
  <si>
    <t>0203011201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</si>
  <si>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</si>
  <si>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</si>
  <si>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</si>
  <si>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</si>
  <si>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</si>
  <si>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</si>
  <si>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</si>
  <si>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</si>
  <si>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</si>
  <si>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</si>
  <si>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</si>
  <si>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</si>
  <si>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</si>
  <si>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</si>
  <si>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</si>
  <si>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</si>
  <si>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</si>
  <si>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</si>
  <si>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</si>
  <si>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</si>
  <si>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</si>
  <si>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</si>
  <si>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</si>
  <si>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</si>
  <si>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</si>
  <si>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</si>
  <si>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0264039401</t>
  </si>
  <si>
    <t>0264039206</t>
  </si>
  <si>
    <t>0264039203</t>
  </si>
  <si>
    <t>0264039205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</si>
  <si>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</si>
  <si>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</si>
  <si>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</si>
  <si>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</si>
  <si>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</si>
  <si>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</si>
  <si>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</si>
  <si>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</si>
  <si>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</si>
  <si>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</si>
  <si>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</si>
  <si>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</si>
  <si>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</si>
  <si>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</si>
  <si>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</si>
  <si>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</si>
  <si>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</t>
  </si>
  <si>
    <t>Wrocław
Stare Miasto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</si>
  <si>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</si>
  <si>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</si>
  <si>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</si>
  <si>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</si>
  <si>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</si>
  <si>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</si>
  <si>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</si>
  <si>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</si>
  <si>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</si>
  <si>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</si>
  <si>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</si>
  <si>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</si>
  <si>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</si>
  <si>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</si>
  <si>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</si>
  <si>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</si>
  <si>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</si>
  <si>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</si>
  <si>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</si>
  <si>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</si>
  <si>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</si>
  <si>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</si>
  <si>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</si>
  <si>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</si>
  <si>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</si>
  <si>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</si>
  <si>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</si>
  <si>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</si>
  <si>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</si>
  <si>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</si>
  <si>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</si>
  <si>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</si>
  <si>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</si>
  <si>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</si>
  <si>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</si>
  <si>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</si>
  <si>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</si>
  <si>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</si>
  <si>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</si>
  <si>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</si>
  <si>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</si>
  <si>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</si>
  <si>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</si>
  <si>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</si>
  <si>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</si>
  <si>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</si>
  <si>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</si>
  <si>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</si>
  <si>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</si>
  <si>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</si>
  <si>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</si>
  <si>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</si>
  <si>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</si>
  <si>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</si>
  <si>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</si>
  <si>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</si>
  <si>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</si>
  <si>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</si>
  <si>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</si>
  <si>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</si>
  <si>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</si>
  <si>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</si>
  <si>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</si>
  <si>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</si>
  <si>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</si>
  <si>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</si>
  <si>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</si>
  <si>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</si>
  <si>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</si>
  <si>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</si>
  <si>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</si>
  <si>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</si>
  <si>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0265011401</t>
  </si>
  <si>
    <t>0265011</t>
  </si>
  <si>
    <t>0265011201</t>
  </si>
  <si>
    <t>0265011202</t>
  </si>
  <si>
    <t>0265011203</t>
  </si>
  <si>
    <t>0265011204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</si>
  <si>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</si>
  <si>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</si>
  <si>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</si>
  <si>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</si>
  <si>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</si>
  <si>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</si>
  <si>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</si>
  <si>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</si>
  <si>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</si>
  <si>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</si>
  <si>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</si>
  <si>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</si>
  <si>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</si>
  <si>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</si>
  <si>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</si>
  <si>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</si>
  <si>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</si>
  <si>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OGÓŁEM ZESPOŁÓW RATOWNICTWA MEDYCZNEGO</t>
  </si>
  <si>
    <t>Adres miejsca stacjonowania zespołu ratownictwa medycznego</t>
  </si>
  <si>
    <t>Nazwa dysponenta jednostki</t>
  </si>
  <si>
    <t>Adres dysponenta jednostki</t>
  </si>
  <si>
    <t>Zespół Opieki Zdrowotnej w Bolesławcu</t>
  </si>
  <si>
    <t>000000001137</t>
  </si>
  <si>
    <t>58-200 Dzierżoniów
 ul. Cicha 1</t>
  </si>
  <si>
    <t>000000022004</t>
  </si>
  <si>
    <t>58-260 Bielawa
ul. Piastowska 7</t>
  </si>
  <si>
    <t>58-506 Jelenia Góra
ul. Ogińskiego 6</t>
  </si>
  <si>
    <t>000000001682</t>
  </si>
  <si>
    <t>59-600 Lwówek Śl.
ul. Gryfowska 1a</t>
  </si>
  <si>
    <t>59-620 Gryfów Śl. 
ul. Rzeczna 25</t>
  </si>
  <si>
    <t>58-400 Kamienna Góra
ul. Wałbrzyska 2c</t>
  </si>
  <si>
    <t>0206041201</t>
  </si>
  <si>
    <t/>
  </si>
  <si>
    <t>57-300 Kłodzko
ul. Szpitalna 1</t>
  </si>
  <si>
    <t>000000001083</t>
  </si>
  <si>
    <t>57-500 Bystrzyca Kłodzka
ul. Strażacka 13</t>
  </si>
  <si>
    <t>57-350 Kudowa Zdrój
ul. Zdrojowa 36c</t>
  </si>
  <si>
    <t>57-340 Duszniki Zdrój
ul. Sprzymierzonych 11</t>
  </si>
  <si>
    <t>59-220 Legnica
ul. Bracka11</t>
  </si>
  <si>
    <t>000000001424</t>
  </si>
  <si>
    <t>59-225 Chojnów
ul. Fabryczna 11</t>
  </si>
  <si>
    <t>59-300 Lubin
ul. Bema 5B</t>
  </si>
  <si>
    <t>0216044401</t>
  </si>
  <si>
    <t>59-100 Polkowice
ul. Polna 3</t>
  </si>
  <si>
    <t>59-400 Jawor
ul. Kościuszki 6</t>
  </si>
  <si>
    <t>59-420 Bolków
ul. Rycerska 28</t>
  </si>
  <si>
    <t>67-200 Głogów
ul. Kościuszki 15a</t>
  </si>
  <si>
    <t>59-500 Złotoryja
ul. Legnicka 49</t>
  </si>
  <si>
    <t>56-400 Oleśnica
ul. Ludwikowska 10</t>
  </si>
  <si>
    <t>000000002093</t>
  </si>
  <si>
    <t>56-416 Twardogóra
ul. Wojska Polskiego 3</t>
  </si>
  <si>
    <t>56-500 Syców
ul. Oleśnicka 25</t>
  </si>
  <si>
    <t>000000001572</t>
  </si>
  <si>
    <t>50-334 Wrocław
ul. Ukryta 10</t>
  </si>
  <si>
    <t xml:space="preserve">0264069204 </t>
  </si>
  <si>
    <t xml:space="preserve">0264069205 </t>
  </si>
  <si>
    <t>51-317 Wrocław
ul. Bierutowska 59</t>
  </si>
  <si>
    <t>53-654 Wrocław
ul. Inowrocławska 2</t>
  </si>
  <si>
    <t>55-042 Gniechowice
ul. Kątecka 49</t>
  </si>
  <si>
    <t>55-050 Sobótka
ul. Strzelców 2</t>
  </si>
  <si>
    <t>55-200 Oława
ul. Baczyńskiego 1</t>
  </si>
  <si>
    <t>55-230 Jelcz Laskowice
ul. Techników 2</t>
  </si>
  <si>
    <t>57-100 Strzelin
ul. Mickiewicza 18</t>
  </si>
  <si>
    <t>55-300 Środa Śl.
al. Konstytucji 3 Maja 7a</t>
  </si>
  <si>
    <t>56-100 Wołów
ul. Inwalidów Wojennych 24</t>
  </si>
  <si>
    <t>58-100 Świdnica
ul. Leśna 31</t>
  </si>
  <si>
    <t>000000001393</t>
  </si>
  <si>
    <t>58-160 Świebodzice
ul. Wiejska 22a</t>
  </si>
  <si>
    <t>58-140 Jaworzyna Śląska
ul. 1-go Maja 7</t>
  </si>
  <si>
    <t>58-150 Strzegom
ul. Armii Krajowej 23</t>
  </si>
  <si>
    <t>000000001049</t>
  </si>
  <si>
    <t>0224054201</t>
  </si>
  <si>
    <t>SP ZOZ Pomoc Doraźna</t>
  </si>
  <si>
    <t>000000002065</t>
  </si>
  <si>
    <t>57-220 Ziębice
Pl. Strażacki 8</t>
  </si>
  <si>
    <t xml:space="preserve">59-900 Zgorzelec
ul. Lubańska 11-12 </t>
  </si>
  <si>
    <t>000000001038</t>
  </si>
  <si>
    <t>59-940 Węgliniec
ul. Sikorskiego 40</t>
  </si>
  <si>
    <t>OGÓŁEM   ZESPOŁÓW RATOWNICTWA MEDYCZNEGO</t>
  </si>
  <si>
    <t>2a</t>
  </si>
  <si>
    <t>2b</t>
  </si>
  <si>
    <t>2c</t>
  </si>
  <si>
    <t>Dysponent jednostki</t>
  </si>
  <si>
    <t>Pogotowie Ratunkowe</t>
  </si>
  <si>
    <t>w Jeleniej Górze</t>
  </si>
  <si>
    <t>59-300 Lubin</t>
  </si>
  <si>
    <t>w Legnicy</t>
  </si>
  <si>
    <t>ul. Dworcowa 7</t>
  </si>
  <si>
    <t>59-220 Legnica</t>
  </si>
  <si>
    <t>we Wrocławiu</t>
  </si>
  <si>
    <t>ul. B. Chrobrego 39</t>
  </si>
  <si>
    <t>w Wałbrzychu</t>
  </si>
  <si>
    <t>58-300 Wałbrzych</t>
  </si>
  <si>
    <t>-</t>
  </si>
  <si>
    <t>Zespół Opieki Zdrowotnej</t>
  </si>
  <si>
    <t>59-700 Bolesławiec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</si>
  <si>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</si>
  <si>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</si>
  <si>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</si>
  <si>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</si>
  <si>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</si>
  <si>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</si>
  <si>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Lądowisko w odległości wymagającej użycia specjalistycznych środków transportu sanitarnego (podać odległość w metrach od szpitalnego oddziału ratunkowego)</t>
  </si>
  <si>
    <t>powiat bolesławiecki</t>
  </si>
  <si>
    <t>01 </t>
  </si>
  <si>
    <t>ZOZ w Bolesławcu  </t>
  </si>
  <si>
    <t>nie</t>
  </si>
  <si>
    <t>tak</t>
  </si>
  <si>
    <t>1000 m</t>
  </si>
  <si>
    <t>powiat głogowski</t>
  </si>
  <si>
    <t>Głogowski Szpital Powiatowy</t>
  </si>
  <si>
    <t>340 m</t>
  </si>
  <si>
    <t>Wojewódzkie Centrum Szpitalne Kotliny Jeleniogórskiej</t>
  </si>
  <si>
    <t>powiat kłodzki</t>
  </si>
  <si>
    <t>ul. Jana Pawła II 2 57-320 Polanica Zdrój</t>
  </si>
  <si>
    <t>ul Iwaszkiewicza 5 59-220 Legnica</t>
  </si>
  <si>
    <t>100 m</t>
  </si>
  <si>
    <t>powiat oławski</t>
  </si>
  <si>
    <t>Zespół Opieki Zdrowotnej w Oławie</t>
  </si>
  <si>
    <t>50 m</t>
  </si>
  <si>
    <t xml:space="preserve">powiat świdnicki </t>
  </si>
  <si>
    <t xml:space="preserve">tak </t>
  </si>
  <si>
    <t>80 m</t>
  </si>
  <si>
    <t>powiat trzebnicki</t>
  </si>
  <si>
    <t>ul. Prusicka 53-55 55-100 Trzebnica</t>
  </si>
  <si>
    <t>Szpital im. Św. Jadwigi Śląskiej w Trzebnicy  </t>
  </si>
  <si>
    <t>ul. Prusicka 53-55</t>
  </si>
  <si>
    <t>55-100 Trzebnica</t>
  </si>
  <si>
    <t>350 m</t>
  </si>
  <si>
    <t>Uniwersytecki Szpital Kliniczny im. Jana Mikulicza-Radeckiego we Wrocławiu</t>
  </si>
  <si>
    <t xml:space="preserve">ul. Borowska 213 50-556 Wrocław </t>
  </si>
  <si>
    <t>Uniwersytecki Szpital Kliniczny im. Jana Mikulicza-Radeckiego</t>
  </si>
  <si>
    <t>47 m</t>
  </si>
  <si>
    <t xml:space="preserve">Dolnośląski Szpital Specjalistyczny im. T. Marciniaka - Centrum Medycyny Ratunkowej </t>
  </si>
  <si>
    <t>ul. Gen. A. E. Fieldorfa 2, 54-049 Wrocław</t>
  </si>
  <si>
    <t xml:space="preserve">ul. Rudolfa Weigla 5 50-981 Wrocław  </t>
  </si>
  <si>
    <t>260 m</t>
  </si>
  <si>
    <t>ul. Kamieńskiego 73 a 51-124 Wrocław</t>
  </si>
  <si>
    <t>Specjalistyczny Szpital im dra A Sokołowskiego</t>
  </si>
  <si>
    <t>ul. Sokołowskiego 4</t>
  </si>
  <si>
    <t>200 m</t>
  </si>
  <si>
    <t>powiat ząbkowicki</t>
  </si>
  <si>
    <t>EMC Instytut Medyczny S.A Szpital Św. Antoniego w Ząbkowicach Śląskich</t>
  </si>
  <si>
    <t xml:space="preserve">EMC Instytut Medyczny S.A Szpital Św. Antoniego w Ząbkowicach Śląskich </t>
  </si>
  <si>
    <t>powiat zgorzelecki</t>
  </si>
  <si>
    <t>Podmiot leczniczy, w którego strukturach działa centrum urazowe</t>
  </si>
  <si>
    <t>Liczba zgonów pacjentów urazowych</t>
  </si>
  <si>
    <t>nazwa</t>
  </si>
  <si>
    <t>adres</t>
  </si>
  <si>
    <t>50-556 Wrocław</t>
  </si>
  <si>
    <t>Uniwersytecki Szpital Kliniczny im. Jana Mikulicza-Radeckiego we Wrocławiu Centrum Urazowe</t>
  </si>
  <si>
    <t>ul. Borowska 213,                      50-556 Wrocław</t>
  </si>
  <si>
    <t>Nazwa szpitala</t>
  </si>
  <si>
    <t>Adres szpitala</t>
  </si>
  <si>
    <t xml:space="preserve">Adres lokalizacji oddziału szpitalnego </t>
  </si>
  <si>
    <t>Oddział szpitalny wyspecjalizowany w zakresie udzielania świadczeń zdrowotnych niezbędnych</t>
  </si>
  <si>
    <t>dla ratownictwa medycznego</t>
  </si>
  <si>
    <t>8d</t>
  </si>
  <si>
    <t>8e</t>
  </si>
  <si>
    <t>nazwa własna oddziału szpitalnego</t>
  </si>
  <si>
    <t xml:space="preserve">Zespół Opieki Zdrowotnej w Bolesławcu </t>
  </si>
  <si>
    <t>ul. Jeleniogórska 4</t>
  </si>
  <si>
    <t>0201011  </t>
  </si>
  <si>
    <t>Szpitalny oddział ratunkowy</t>
  </si>
  <si>
    <t xml:space="preserve"> Oddział anestezjologii i intensywnej terapii</t>
  </si>
  <si>
    <t>Oddział chirurgii ogólnej</t>
  </si>
  <si>
    <t>Oddział chirurgii urazowo-ortopedycznej</t>
  </si>
  <si>
    <t>Oddział neurologiczny</t>
  </si>
  <si>
    <t>Oddział chorób wewnętrznych</t>
  </si>
  <si>
    <t>Oddział chorób zakaźnych</t>
  </si>
  <si>
    <t>Oddział pediatryczny</t>
  </si>
  <si>
    <t>Oddział neonatologiczny</t>
  </si>
  <si>
    <t>Oddział ginekologiczno-położniczy</t>
  </si>
  <si>
    <t>Wojewódzki Szpital dla   Nerwowo  i Psychicznie Chorych w Bolesławcu</t>
  </si>
  <si>
    <t>Al. Tysiąclecia 30                                       59-700 Bolesławiec</t>
  </si>
  <si>
    <t>Oddział psychiatryczny ogólny</t>
  </si>
  <si>
    <t>Izba przyjęć</t>
  </si>
  <si>
    <t>głogowski</t>
  </si>
  <si>
    <t>ul. Kościuszki 15</t>
  </si>
  <si>
    <t>67-200 Głogów</t>
  </si>
  <si>
    <t>Oddział neurologiczny i leczenia udarów mózgu</t>
  </si>
  <si>
    <t>Oddział chirurgii onkologicznej</t>
  </si>
  <si>
    <t xml:space="preserve">Wojewódzkie Centrum Szpitalne Kotliny Jeleniogórskiej </t>
  </si>
  <si>
    <t>Oddział anestezjologii i intensywnej terapii</t>
  </si>
  <si>
    <t>07,24,43,47,48,57</t>
  </si>
  <si>
    <t>Pododdział geriatryczny</t>
  </si>
  <si>
    <t>Oddział gastroenterologiczny</t>
  </si>
  <si>
    <t>Oddział chirurgii naczyniowej</t>
  </si>
  <si>
    <t>Oddział chirurgii urazowo- ortopedycznej</t>
  </si>
  <si>
    <t>Oddział neurologii</t>
  </si>
  <si>
    <t>Oddział urologii</t>
  </si>
  <si>
    <t>Oddział chirurgii dziecięcej</t>
  </si>
  <si>
    <t>Oddział położniczo - ginekologiczny</t>
  </si>
  <si>
    <t>20,29,103</t>
  </si>
  <si>
    <t>Oddział kardiologiczny</t>
  </si>
  <si>
    <t>Oddział otolaryngologii</t>
  </si>
  <si>
    <t>Oddział alergologii</t>
  </si>
  <si>
    <t>Oddział chorób płuc</t>
  </si>
  <si>
    <t>Oddział neurologii i udaru</t>
  </si>
  <si>
    <t>Oddział okulistyczny</t>
  </si>
  <si>
    <t>Oddział onkologii klinicznej/chemioterapii</t>
  </si>
  <si>
    <t>Oddział chorób płuc i gruźlicy</t>
  </si>
  <si>
    <t>ul. Sanatoryjna 15   58-530 Kowary</t>
  </si>
  <si>
    <t>Oddział położniczo- ginekologiczny</t>
  </si>
  <si>
    <t>Oddział chirurgii ogólnej i naczyniowej</t>
  </si>
  <si>
    <t>Oddział chirurgii plastycznej</t>
  </si>
  <si>
    <t>Oddział neurochirurgiczny</t>
  </si>
  <si>
    <t>Oddział otolaryngologiczny</t>
  </si>
  <si>
    <t>Legnica</t>
  </si>
  <si>
    <t>Oddział chirurgiczny ogólny</t>
  </si>
  <si>
    <t>Pododdział intensywnego nadzoru kardiologicznego</t>
  </si>
  <si>
    <t>Pododdział intensywnej terapii wcześniaków, noworodków i dzieci</t>
  </si>
  <si>
    <t>26,02,61</t>
  </si>
  <si>
    <t>Oddział urologiczny</t>
  </si>
  <si>
    <t>oławski</t>
  </si>
  <si>
    <t>Oddział kardiologiczny z pododdziałem intensywnego nadzoru kardiologicznego i z pododdziałem angiologicznym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</si>
  <si>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</si>
  <si>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</si>
  <si>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</si>
  <si>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dziecięcy z pododdziałem intensywnej terapii dziecięcej</t>
  </si>
  <si>
    <t>trzebnicki</t>
  </si>
  <si>
    <t xml:space="preserve">Szpital im. Św. Jadwigi Śląskiej w Trzebnicy </t>
  </si>
  <si>
    <t>Dolnośląski Szpital Specjalistyczny im. T. Marciniaka - Centrum Medycyny Ratunkowej</t>
  </si>
  <si>
    <t xml:space="preserve">Izba przyjęć </t>
  </si>
  <si>
    <t>Oddział anestezjologii</t>
  </si>
  <si>
    <t xml:space="preserve">i intensywnej terapii </t>
  </si>
  <si>
    <t>i naczyniowej</t>
  </si>
  <si>
    <t>39,05,40</t>
  </si>
  <si>
    <t xml:space="preserve">Oddział chirurgii dziecięcej </t>
  </si>
  <si>
    <t>03,04,25,40</t>
  </si>
  <si>
    <t>41,35,24,21</t>
  </si>
  <si>
    <t xml:space="preserve">Oddział chirurgii urazowo -ortopedycznej </t>
  </si>
  <si>
    <t xml:space="preserve">Oddział chorób wewnętrznych </t>
  </si>
  <si>
    <t xml:space="preserve">Oddział kardiologii </t>
  </si>
  <si>
    <t>Oddział neurochirurgii</t>
  </si>
  <si>
    <t>z pododdziałem udarowym</t>
  </si>
  <si>
    <t>Oddział toksykologii</t>
  </si>
  <si>
    <t>i chorób wewnętrznych</t>
  </si>
  <si>
    <t>07, 69</t>
  </si>
  <si>
    <t>Oddział urologii i onkologii urologicznej</t>
  </si>
  <si>
    <t>24,34,40</t>
  </si>
  <si>
    <t>Oddział kliniczny chirurgii naczyniowej</t>
  </si>
  <si>
    <t>39 </t>
  </si>
  <si>
    <t>Oddział kliniczny chirurgii urazowo-ortopedycznej</t>
  </si>
  <si>
    <t>25 </t>
  </si>
  <si>
    <t>Oddział kliniczny ginekologiczno-położniczy</t>
  </si>
  <si>
    <t>Oddział kliniczny chirurgii ogólnej</t>
  </si>
  <si>
    <t>05 </t>
  </si>
  <si>
    <t>Oddział kliniczny urologii i onkologii urologicznej</t>
  </si>
  <si>
    <t>34 </t>
  </si>
  <si>
    <t>05,40 </t>
  </si>
  <si>
    <t xml:space="preserve">05 ,40 </t>
  </si>
  <si>
    <t>Oddział kliniczny neonatologiczny</t>
  </si>
  <si>
    <t>20 </t>
  </si>
  <si>
    <t>Oddział kliniczny neurologii</t>
  </si>
  <si>
    <t>22 </t>
  </si>
  <si>
    <t>Oddział kliniczny neurochirurgiczny</t>
  </si>
  <si>
    <t>21 </t>
  </si>
  <si>
    <t>Oddział kliniczny otolaryngologiczny</t>
  </si>
  <si>
    <t xml:space="preserve">26, 61 </t>
  </si>
  <si>
    <t>Oddział kliniczny chirurgii szczękowo-twarzowej</t>
  </si>
  <si>
    <t>06 </t>
  </si>
  <si>
    <t>Oddział kliniczny kardiochirurgii</t>
  </si>
  <si>
    <t>12 </t>
  </si>
  <si>
    <t>Pododdział torakochirurgii</t>
  </si>
  <si>
    <t>Oddział kliniczny kardiologiczny</t>
  </si>
  <si>
    <t>53 </t>
  </si>
  <si>
    <t>Oddział kliniczny okulistyczny</t>
  </si>
  <si>
    <t>23 </t>
  </si>
  <si>
    <t>Oddział kliniczny anestezjologii i intensywnej terapii</t>
  </si>
  <si>
    <t>Oddział kliniczny anestezjologii i intensywnej terapii dziecięcej</t>
  </si>
  <si>
    <t>Oddział kliniczny chorób wewnętrznych i zawodowych</t>
  </si>
  <si>
    <t xml:space="preserve">07, 53 </t>
  </si>
  <si>
    <t xml:space="preserve">Oddział  intensywnej terapii dziecięcej i anestezjologii  </t>
  </si>
  <si>
    <t>Izba przyjęć chirurgii dziecięcej</t>
  </si>
  <si>
    <t>03,25,35</t>
  </si>
  <si>
    <t>Oddział kliniczny chirurgii dziecięcej</t>
  </si>
  <si>
    <t>Oddział kliniczny pediatrii i gastroenterologii</t>
  </si>
  <si>
    <t>Centralna izba przyjęć pediatryczna</t>
  </si>
  <si>
    <t>28,54,36</t>
  </si>
  <si>
    <t>Oddział kliniczny kardiologiczno - pediatryczny</t>
  </si>
  <si>
    <t>Izba przyjęć ginekologiczno-położnicza</t>
  </si>
  <si>
    <t>Oddział kliniczny chorób wewnętrznych</t>
  </si>
  <si>
    <t>Centralna izba przyjęć</t>
  </si>
  <si>
    <t>47,44,05,36,07,48</t>
  </si>
  <si>
    <t>4 Wojskowy Szpital Kliniczny z Polikliniką SPZOZ we Wrocławiu</t>
  </si>
  <si>
    <t>Oddział anestezjologii i intensywnej terapii II</t>
  </si>
  <si>
    <t xml:space="preserve"> Oddział ortopedii i traumatologii narządu ruchu</t>
  </si>
  <si>
    <t>Klinika Kardiologii z oddziałami</t>
  </si>
  <si>
    <t>Oddział chirurgii klatki piersiowej</t>
  </si>
  <si>
    <t>05,37,39</t>
  </si>
  <si>
    <t>Oddział chirurgii szczękowo-twarzowej</t>
  </si>
  <si>
    <t>07,67,37,57,50,36,44,24,42,47</t>
  </si>
  <si>
    <t xml:space="preserve">Oddział kardiochirurgiczny </t>
  </si>
  <si>
    <t>Pododdział udarów mózgu</t>
  </si>
  <si>
    <t>Oddział intensywnej terapii kardiologicznej</t>
  </si>
  <si>
    <t>Oddział kardiologiczny z pododdziałem intensywnego nadzoru kardiologicznego, pododdziałem zaburzeń rytmu serca i pododdziałem chorób wewnętrznych</t>
  </si>
  <si>
    <t>07, 53</t>
  </si>
  <si>
    <t>Oddział urologii i urologii onkologicznej</t>
  </si>
  <si>
    <t xml:space="preserve">Oddział otolaryngologiczny z pododdziałem otolaryngologii dziecięcej </t>
  </si>
  <si>
    <t xml:space="preserve">Oddział pediatryczny z pododdziałem gastroenterologii i pododdziałem alergologii </t>
  </si>
  <si>
    <t>47, 28, 36</t>
  </si>
  <si>
    <t xml:space="preserve">Oddział neonatologiczny z pododdziałem patologii noworodka </t>
  </si>
  <si>
    <t>01, 20</t>
  </si>
  <si>
    <t>24, 29, 49</t>
  </si>
  <si>
    <t>Oddział chirurgii ogólnej i małoinwazyjnej z pododdziałem chirurgii metabolicznej i pododdziałem chirurgii endokrynologicznej</t>
  </si>
  <si>
    <t>07,43,57</t>
  </si>
  <si>
    <t>ząbkowicki</t>
  </si>
  <si>
    <t>Oddział chorób wewnętrznych z pododdziałem alergologicznym</t>
  </si>
  <si>
    <t>Oddział chorób wewnętrznych z pododdziałem pulmonologicznym</t>
  </si>
  <si>
    <t>Oddział ginekologiczno- położniczy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</si>
  <si>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</si>
  <si>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>NZOZ Łużyckie Centrum Medyczne Sp. z o.o. w Lubaniu</t>
  </si>
  <si>
    <t>Oddział ortopedii i traumatologii ruchu</t>
  </si>
  <si>
    <t>Oddział ginekologiczno – położniczy</t>
  </si>
  <si>
    <t>20,29,49</t>
  </si>
  <si>
    <t>Zakład Pielęgnacyjno- Opiekuńczy</t>
  </si>
  <si>
    <t>Niepubliczny Zakład Opieki Zdrowotnej Szpital Powiatowy w Dzierżoniowie Sp. z o.o.</t>
  </si>
  <si>
    <t>Dolnośląskie Centrum Chorób Płuc we Wrocławiu</t>
  </si>
  <si>
    <t>Oddział gruźlicy i chorób płuc I z pododdziałem gruźlicy prątkującej</t>
  </si>
  <si>
    <t>Oddział chirurgii klatki piersiowej pn.: Wrocławski Ośrodek Torakochirurgii</t>
  </si>
  <si>
    <t xml:space="preserve">Oddział neonatologiczny </t>
  </si>
  <si>
    <t>29, 49</t>
  </si>
  <si>
    <t>Oddział chorób wewnętrznych i geriatrii</t>
  </si>
  <si>
    <t>Oddział pediatryczno - reumatologiczny</t>
  </si>
  <si>
    <t>28, 67</t>
  </si>
  <si>
    <t>Oddział urazowo- ortopedyczny</t>
  </si>
  <si>
    <t>Oddział ginekologiczny</t>
  </si>
  <si>
    <t>Oddział chirurgiczny</t>
  </si>
  <si>
    <t xml:space="preserve">Wrocław </t>
  </si>
  <si>
    <t xml:space="preserve">Oddział kardiochirurgii dziecięcej </t>
  </si>
  <si>
    <t xml:space="preserve">Oddział anestezjologii i intensywnej terapii </t>
  </si>
  <si>
    <t>07, 05,22</t>
  </si>
  <si>
    <t>Izba przyjęć oddziałów zakaźnych</t>
  </si>
  <si>
    <t>Izba przyjęć dla dzieci</t>
  </si>
  <si>
    <t>Izba przyjęć psychiatryczna dla dzieci i młodzieży</t>
  </si>
  <si>
    <t>05, 40</t>
  </si>
  <si>
    <t>07, 67,48</t>
  </si>
  <si>
    <t>07, 48</t>
  </si>
  <si>
    <t>Pododdział udarowy</t>
  </si>
  <si>
    <t>Pododdział neurologii</t>
  </si>
  <si>
    <t>28, 118</t>
  </si>
  <si>
    <t>28, 36,115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</si>
  <si>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</si>
  <si>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</si>
  <si>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</si>
  <si>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</si>
  <si>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</si>
  <si>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</si>
  <si>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Całodobowy oddział leczenia uzależnień</t>
  </si>
  <si>
    <t>Oddział leczenia alkoholowych zespołów abstynencyjnych</t>
  </si>
  <si>
    <t>Pododdział leczenia zespołów abstynenckich po substancjach psychoaktywnych</t>
  </si>
  <si>
    <t>01, 05, 07, 20, 25, 28, 29, 15</t>
  </si>
  <si>
    <t>05, 34</t>
  </si>
  <si>
    <t>25, 05</t>
  </si>
  <si>
    <t>Oddział ginekologiczno - położniczy</t>
  </si>
  <si>
    <t xml:space="preserve">Oddział psychiatryczny </t>
  </si>
  <si>
    <t>Powiatowy Zespól Szpitali w Oleśnicy</t>
  </si>
  <si>
    <t>000000002093 </t>
  </si>
  <si>
    <t xml:space="preserve">Oddział chirurgiczny </t>
  </si>
  <si>
    <t>Oddział noworodkowy</t>
  </si>
  <si>
    <t xml:space="preserve"> i intensywnej terapii</t>
  </si>
  <si>
    <t>05,07,28,29</t>
  </si>
  <si>
    <t>Oddział położniczo-ginekologiczny</t>
  </si>
  <si>
    <t xml:space="preserve">20,29 ,49 </t>
  </si>
  <si>
    <t xml:space="preserve"> 58-309 Wałbrzych</t>
  </si>
  <si>
    <t>Oddział anestezji i intensywnej terapii</t>
  </si>
  <si>
    <t xml:space="preserve">06 , 33 </t>
  </si>
  <si>
    <t>25, 33</t>
  </si>
  <si>
    <t xml:space="preserve">21, 33 </t>
  </si>
  <si>
    <t xml:space="preserve">33, 22 </t>
  </si>
  <si>
    <t xml:space="preserve">28, 08, 33, 58, 22 </t>
  </si>
  <si>
    <t xml:space="preserve">69, 30 </t>
  </si>
  <si>
    <t xml:space="preserve">34, 33 </t>
  </si>
  <si>
    <t>Oddział nefrologiczny</t>
  </si>
  <si>
    <t>Oddział pulmonologiczny</t>
  </si>
  <si>
    <t>Oddział onkologiczny</t>
  </si>
  <si>
    <t>33,50,32,24</t>
  </si>
  <si>
    <t>Oddział intensywnego nadzoru kardiologicznego</t>
  </si>
  <si>
    <t>Oddział udarowy</t>
  </si>
  <si>
    <t>Oddział rehabilitacji neurologicznej</t>
  </si>
  <si>
    <t>0207011 </t>
  </si>
  <si>
    <t>Oddział anestezjologii i intensywnej terapii </t>
  </si>
  <si>
    <t>Odział pediatryczny</t>
  </si>
  <si>
    <t>05, 07, 20, 28, 29</t>
  </si>
  <si>
    <t>32.</t>
  </si>
  <si>
    <t>ul. Szpitalna 1a</t>
  </si>
  <si>
    <t>33.</t>
  </si>
  <si>
    <t>Oddział wewnętrzny</t>
  </si>
  <si>
    <t>Odział dziecięcy</t>
  </si>
  <si>
    <t>34.</t>
  </si>
  <si>
    <t>35.</t>
  </si>
  <si>
    <t>Wojewódzki Szpital dla Nerwowo i Psychicznie Chorych w Lubiążu</t>
  </si>
  <si>
    <t xml:space="preserve"> ul. Adama Mickiewicza 1 Lubiąż, 56-100 Wołów</t>
  </si>
  <si>
    <t>O222035</t>
  </si>
  <si>
    <t>36.</t>
  </si>
  <si>
    <t>37.</t>
  </si>
  <si>
    <t>Oddział psychiatryczny ogólny I</t>
  </si>
  <si>
    <t>Oddział psychiatryczny ogólny II</t>
  </si>
  <si>
    <t>Oddział psychiatryczny ogólny III</t>
  </si>
  <si>
    <t>Oddział psychiatryczny rehabilitacyjny</t>
  </si>
  <si>
    <t>38.</t>
  </si>
  <si>
    <t>Powiatowe Centrum Zdrowia Sp. z o. o.  Szpital Powiatowy w  Lwówku Śląskim</t>
  </si>
  <si>
    <t>0212034    </t>
  </si>
  <si>
    <t xml:space="preserve">07,05,29 </t>
  </si>
  <si>
    <t>39.</t>
  </si>
  <si>
    <t>Oddział  chirurgii ogólnej</t>
  </si>
  <si>
    <t>40.</t>
  </si>
  <si>
    <t>41.</t>
  </si>
  <si>
    <t>Szpital Gminny  w Bogatyni</t>
  </si>
  <si>
    <t>29,49,24</t>
  </si>
  <si>
    <t>15, 03,05,53,07,28,29,42</t>
  </si>
  <si>
    <t>28,58,44,47,54,36,42,43,34</t>
  </si>
  <si>
    <t>42.</t>
  </si>
  <si>
    <t>07, 20, 29, 05</t>
  </si>
  <si>
    <t xml:space="preserve"> 07, 53, 42 </t>
  </si>
  <si>
    <t>05, 25</t>
  </si>
  <si>
    <t>43.</t>
  </si>
  <si>
    <t>Oddział chirurgii ogólnej i chirurgii onkologicznej</t>
  </si>
  <si>
    <t>Szacuje się, ze każdy ze szpitali może rozwinąć 10 – 15 % dodatkowych łóżek w razie zaistnienia nadzwyczajnej konieczności.</t>
  </si>
  <si>
    <t>Liczba stanowisk dyspozytorów medycznych w danej lokalizacji</t>
  </si>
  <si>
    <t>57-200 Ząbkowice Śląskie</t>
  </si>
  <si>
    <t>legnicki</t>
  </si>
  <si>
    <t>Razem:</t>
  </si>
  <si>
    <t>Liczba wszystkich  lekarzy</t>
  </si>
  <si>
    <t>Liczba wszystkich  pielęgniarek</t>
  </si>
  <si>
    <t>Liczba  ratowników medycznych</t>
  </si>
  <si>
    <t>2d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</si>
  <si>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</si>
  <si>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</si>
  <si>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</si>
  <si>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</si>
  <si>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</si>
  <si>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</si>
  <si>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</si>
  <si>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</si>
  <si>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</si>
  <si>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</si>
  <si>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Samodzielny Publiczny Zespół Opieki Zdrowotnej w Świdnicy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</si>
  <si>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</si>
  <si>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</si>
  <si>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</si>
  <si>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</si>
  <si>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</si>
  <si>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A. Sokołowskiego</t>
  </si>
  <si>
    <t>Szpital Św. Antoniego w Ząbkowicach Śląskich</t>
  </si>
  <si>
    <t xml:space="preserve"> ul. B. Chrobrego 5</t>
  </si>
  <si>
    <t>Regionalne Centrum Zdrowia Sp. z o.o.</t>
  </si>
  <si>
    <t>Ul. Gen. Józefa Bema 5-6</t>
  </si>
  <si>
    <t>ZRM</t>
  </si>
  <si>
    <t>NZOZ Szpital Powiatowy w Dzierżoniowie Sp. z o.o.</t>
  </si>
  <si>
    <t xml:space="preserve"> Pogotowie Ratunkowe</t>
  </si>
  <si>
    <t xml:space="preserve"> ul. Cieplicka 126A 58-570 Jelenia Góra</t>
  </si>
  <si>
    <t>Powiatowy Zespół Szpitali w Oleśnicy</t>
  </si>
  <si>
    <t>SP ZOZ Powiatowe Pogotowie Ratunkowe</t>
  </si>
  <si>
    <t>w Świdnicy</t>
  </si>
  <si>
    <t>50-507 Wrocław,</t>
  </si>
  <si>
    <t>w Ząbkowicach Śląskie</t>
  </si>
  <si>
    <t xml:space="preserve">57-200 Ząbkowice Śląskie     </t>
  </si>
  <si>
    <t>ul. Sienkiewicza 15A</t>
  </si>
  <si>
    <t>Wielospecjalistyczny Szpital-Samodzielny Publiczny Zespół Opieki Zdrowotnej w Zgorzelcu</t>
  </si>
  <si>
    <t>Razem </t>
  </si>
  <si>
    <t>LZRM HEMES Wrocław</t>
  </si>
  <si>
    <t>HEMES Wrocław Samodzielny Publiczny Zakład Opieki Zdrowotnej Lotnicze Pogotowie Ratunkowe Filia Wrocław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</si>
  <si>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</si>
  <si>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</si>
  <si>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</si>
  <si>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</si>
  <si>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</si>
  <si>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</si>
  <si>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</si>
  <si>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</si>
  <si>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</si>
  <si>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</si>
  <si>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</si>
  <si>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</si>
  <si>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</si>
  <si>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000000001717</t>
  </si>
  <si>
    <t>000000025802</t>
  </si>
  <si>
    <t>000000018716</t>
  </si>
  <si>
    <t>0208051</t>
  </si>
  <si>
    <t>000000002123</t>
  </si>
  <si>
    <t>000000001834</t>
  </si>
  <si>
    <t>000000002115</t>
  </si>
  <si>
    <t>000000001213</t>
  </si>
  <si>
    <t>000000001276</t>
  </si>
  <si>
    <t>000000001127</t>
  </si>
  <si>
    <t>000000018669</t>
  </si>
  <si>
    <t>000000001474</t>
  </si>
  <si>
    <t>000000001264</t>
  </si>
  <si>
    <t>000000024238</t>
  </si>
  <si>
    <t>000000025429</t>
  </si>
  <si>
    <t>000000001314</t>
  </si>
  <si>
    <t>000000002068</t>
  </si>
  <si>
    <t>000000001150</t>
  </si>
  <si>
    <t>000000022469</t>
  </si>
  <si>
    <t>000000001266</t>
  </si>
  <si>
    <t>000000183970</t>
  </si>
  <si>
    <t>000000001037</t>
  </si>
  <si>
    <t>000000022771</t>
  </si>
  <si>
    <t>000000021943</t>
  </si>
  <si>
    <t>000000020828</t>
  </si>
  <si>
    <t>000000001265</t>
  </si>
  <si>
    <t>000000002136</t>
  </si>
  <si>
    <t>0265011205</t>
  </si>
  <si>
    <t>59-700 Bolesławiec ul. Jeleniogórska 4</t>
  </si>
  <si>
    <t>56-300 Milicz
ul.Grzybowa 1</t>
  </si>
  <si>
    <t xml:space="preserve">55-100 Trzebnica ul. Milicka 20a </t>
  </si>
  <si>
    <t>Liczba wyjazdów przekraczających maksymalny czas dotarcia na miejsce zdarzenia</t>
  </si>
  <si>
    <t>Dysponent jednostki (nazwa i adres)</t>
  </si>
  <si>
    <t>Wojewódzki Szpital Specjalistyczny we Wrocławiu  </t>
  </si>
  <si>
    <t>Wielospecjalistyczny Szpital SP ZOZ w Zgorzelcu</t>
  </si>
  <si>
    <t>59-900 Zgorzelec             ul. Lubańska 11-12</t>
  </si>
  <si>
    <t>59-300 Lubin                    ul. Gen. Józefa Bema 5-6</t>
  </si>
  <si>
    <t>Głogowski Szpital Powiatowy Sp. z o.o.</t>
  </si>
  <si>
    <t>ul. Ogińskiego 6    58-506 Jelenia Góra</t>
  </si>
  <si>
    <t>SP ZOZ MSWiA we Wrocławiu ul. Ołbińska 32, 50-233 Wrocław</t>
  </si>
  <si>
    <t>000000002000</t>
  </si>
  <si>
    <t>Al. Tysiąclecia 30                                                        59-700 Bolesławiec</t>
  </si>
  <si>
    <t>D01 02</t>
  </si>
  <si>
    <t>D01 04</t>
  </si>
  <si>
    <t>D01 06</t>
  </si>
  <si>
    <t>D02 01</t>
  </si>
  <si>
    <t>D02 02</t>
  </si>
  <si>
    <t>D02 04</t>
  </si>
  <si>
    <t>D02 06</t>
  </si>
  <si>
    <t xml:space="preserve">TABELA nr 6 - Lotnicze zespoły ratownictwa medycznego </t>
  </si>
  <si>
    <t>Dysponent jednostki                           (nazwa i adres)</t>
  </si>
  <si>
    <t>Miesiąc</t>
  </si>
  <si>
    <t xml:space="preserve">Liczba odebranych połączeń </t>
  </si>
  <si>
    <t xml:space="preserve">Liczba połączeń rozłączonych przed podjęciem obsługi </t>
  </si>
  <si>
    <t xml:space="preserve">Średni czas oczekiwania na połączenie [mm:ss] </t>
  </si>
  <si>
    <t xml:space="preserve">Średni czas trwania połączenia [mm:ss] </t>
  </si>
  <si>
    <t xml:space="preserve">Łączny średni czas obsługi zgłoszenia (czas oczekiwania + czas trwania połączenia) [mm:ss] 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</si>
  <si>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</si>
  <si>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</si>
  <si>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</si>
  <si>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</si>
  <si>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</si>
  <si>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</si>
  <si>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</si>
  <si>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</si>
  <si>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</si>
  <si>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</si>
  <si>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</si>
  <si>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</si>
  <si>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</si>
  <si>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</si>
  <si>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</si>
  <si>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</si>
  <si>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</si>
  <si>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nr 16 – Rejony operacyjne i miejsca stacjonowania planowanych do uruchomienia zespołów ratownictwa medycznego</t>
  </si>
  <si>
    <t>Liczba zespołów ratownictwa medycznego w danym rejonie operacyjnym</t>
  </si>
  <si>
    <t>Liczba dni w roku pozostawania w gotowości zespołu ratownictwa medycznego</t>
  </si>
  <si>
    <t>Okres w roku pozostawania w gotowości zespołu ratownictwa medycznego</t>
  </si>
  <si>
    <t>Planowany termin uruchomienia zespołu ratownictwa medycznego</t>
  </si>
  <si>
    <t>10a</t>
  </si>
  <si>
    <t>10b</t>
  </si>
  <si>
    <t>TABELA nr 17 – Szpitalne oddziały ratunkowe planowane do uruchomienia – stan na dzień ...</t>
  </si>
  <si>
    <t>Jednostka organizacyjna podmiotu leczniczego, w którego strukturach planuje się utworzyć szpitalny oddział ratunkowy</t>
  </si>
  <si>
    <t>Liczba stanowisk intensywnej terapii</t>
  </si>
  <si>
    <t>Planowany termin uruchomienia szpitalnego oddziału ratunkowego</t>
  </si>
  <si>
    <t>nazwa jednostki organizacyjnej</t>
  </si>
  <si>
    <t>adres jednostki organizacyjnej</t>
  </si>
  <si>
    <t>całodobowe</t>
  </si>
  <si>
    <t>nieprzystosowane do startów i lądowań w nocy</t>
  </si>
  <si>
    <t>POWIAT: ...</t>
  </si>
  <si>
    <t>Liczba dyspozytorów medycznych wykonujących zadania w danej lokalizacji</t>
  </si>
  <si>
    <t>liczba dyspozytorów medycznych posiadających wykształcenie wymagane dla pielęgniarki systemu lub ratownika medycznego</t>
  </si>
  <si>
    <t xml:space="preserve">1) Kody nadawane zgodnie z procedurami tworzonymi i wprowadzanymi do stosowania przez ministra właściwego do spraw zdrowia. </t>
  </si>
  <si>
    <t xml:space="preserve">Maksymalny czas uruchomienia   </t>
  </si>
  <si>
    <t>13a</t>
  </si>
  <si>
    <t>13b</t>
  </si>
  <si>
    <r>
      <t>Obszar działania zespołu ratownictwa medycznego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 1)</t>
    </r>
  </si>
  <si>
    <r>
      <t>Rejon operacyjny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3) </t>
    </r>
    <r>
      <rPr>
        <sz val="20"/>
        <color rgb="FF000000"/>
        <rFont val="Calibri"/>
        <family val="2"/>
        <charset val="238"/>
        <scheme val="minor"/>
      </rPr>
      <t>nr………………..z dyspozytornią medyczną w ……………………………………………………… (nazwa miejscowości, kod dyspozytorni medycznej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4) </t>
    </r>
    <r>
      <rPr>
        <sz val="20"/>
        <color rgb="FF000000"/>
        <rFont val="Calibri"/>
        <family val="2"/>
        <charset val="238"/>
        <scheme val="minor"/>
      </rPr>
      <t>)</t>
    </r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</si>
  <si>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</si>
  <si>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kierownika zespołu ratownictwa medycznego</t>
  </si>
  <si>
    <t>kierownika zespołu urazowego</t>
  </si>
  <si>
    <t>Średni czas pobytu pacjenta urazowego w centrum (dni)</t>
  </si>
  <si>
    <t>Maksymalny czas pobytu pacjenta urazowego w centrum urazowym (dni)</t>
  </si>
  <si>
    <t>Liczba zgonów pacjentów urazowych dziecięcych</t>
  </si>
  <si>
    <t>Czas dyżuru</t>
  </si>
  <si>
    <t>Lądowisko w odległości wymagającej użycia specjalistycznych środków transportu sanitarnego                                                                          (podać odległość w metrach od szpitalnego oddziału ratunkowego)</t>
  </si>
  <si>
    <t>Lądowisko zlokalizowane bezpośrednio przy szpitalnym oddziale ratunkowym                             (podać odległość w metrach od szpitalnego oddziału ratunkowego)</t>
  </si>
  <si>
    <t>Jednostka organizacyjna podmiotu leczniczego, w którego strukturach funkcjonuje szpitalny oddział ratunkowy</t>
  </si>
  <si>
    <t xml:space="preserve">                                                                                                                                                                                                   powiat lubiński</t>
  </si>
  <si>
    <t>Nazwa i adres szpitala</t>
  </si>
  <si>
    <r>
      <t>numer księgi rejestrowej podmiotu wykonujaego działalnosć leczniczą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</si>
  <si>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t>V część kodu resortowego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</si>
  <si>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 ).
3) Stosuje się 7-znakowy kod TERYT miejscowości lub dzielnicy w zakresie systemu identyfikatorów i nazw jednostek podziału administracyjnego, w której znajduje się szpitalny oddział ratunkowy.
</t>
  </si>
  <si>
    <r>
      <t xml:space="preserve">Numer księgi rejestrowej podmiotu wykonujacego działalność leczniczą </t>
    </r>
    <r>
      <rPr>
        <vertAlign val="superscript"/>
        <sz val="14"/>
        <color rgb="FF000000"/>
        <rFont val="Calibri"/>
        <family val="2"/>
        <scheme val="minor"/>
      </rPr>
      <t>1)</t>
    </r>
  </si>
  <si>
    <r>
      <t>VII część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</si>
  <si>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 xml:space="preserve"> specjalność zgodnie z VIII częścią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</si>
  <si>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>dziedzina medycyny zgodnie z X częścią kodu resortowego</t>
    </r>
    <r>
      <rPr>
        <vertAlign val="superscript"/>
        <sz val="14"/>
        <color rgb="FF000000"/>
        <rFont val="Calibri"/>
        <family val="2"/>
        <scheme val="minor"/>
      </rPr>
      <t>3)</t>
    </r>
  </si>
  <si>
    <t xml:space="preserve">1) 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(Dz. U. poz. 594 oraz z 2017 r. poz. 999).
</t>
  </si>
  <si>
    <t>ogółem</t>
  </si>
  <si>
    <t>inne</t>
  </si>
  <si>
    <t>liczba zgonów w izbie przyjęć</t>
  </si>
  <si>
    <r>
      <t>numer księgi rejestrowej podmiotu wykonujacego działalność leczniczą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</si>
  <si>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kod TERYT lokalizacji jednostki z opisem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</si>
  <si>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t>w tym: liczba  lekarzy systemu Państwowe Ratownictwo Medyczne</t>
  </si>
  <si>
    <t>w tym: liczba  pielęgniarek systemu Państwowe Ratownictwo Medyczne</t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</si>
  <si>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Stosuje się 7-znakowy kod TERYT miejscowości lub dzielnicy w zakresie systemu identyfikatorów i nazw jednostek podziału administracyjnego, w której znajduje się jednostka systemu. 
</t>
  </si>
  <si>
    <r>
      <t xml:space="preserve">Nazwa i opis rejonu operacyjnego   </t>
    </r>
    <r>
      <rPr>
        <vertAlign val="superscript"/>
        <sz val="11"/>
        <color theme="1"/>
        <rFont val="Times New Roman"/>
        <family val="1"/>
        <charset val="238"/>
      </rPr>
      <t>2)</t>
    </r>
  </si>
  <si>
    <r>
      <t xml:space="preserve">Obszar działania zespołu ratownictwa medycznego      </t>
    </r>
    <r>
      <rPr>
        <vertAlign val="superscript"/>
        <sz val="11"/>
        <color theme="1"/>
        <rFont val="Times New Roman"/>
        <family val="1"/>
        <charset val="238"/>
      </rPr>
      <t>4)</t>
    </r>
  </si>
  <si>
    <r>
      <t xml:space="preserve">Miejsce stacjonowania zespołu ratownictwa medycznego     </t>
    </r>
    <r>
      <rPr>
        <vertAlign val="superscript"/>
        <sz val="11"/>
        <color theme="1"/>
        <rFont val="Times New Roman"/>
        <family val="1"/>
        <charset val="238"/>
      </rPr>
      <t>5)</t>
    </r>
  </si>
  <si>
    <t>od         dd-mm</t>
  </si>
  <si>
    <t>do                    dd-mm</t>
  </si>
  <si>
    <r>
      <t xml:space="preserve">kod TERYT z opisem  </t>
    </r>
    <r>
      <rPr>
        <vertAlign val="superscript"/>
        <sz val="11"/>
        <color theme="1"/>
        <rFont val="Times New Roman"/>
        <family val="1"/>
        <charset val="238"/>
      </rPr>
      <t>1)</t>
    </r>
  </si>
  <si>
    <t xml:space="preserve">1) Stosuje się 7-znakowy kod TERYT miejscowości lub dzielnicy w zakresie systemu identyfikatorów i nazw jednostek podziału administracyjnego, w której znajduje się planowany do uruchomienia szpitalny oddział ratunkowy
</t>
  </si>
  <si>
    <t>31.12</t>
  </si>
  <si>
    <t>liczba dyspozytorów medycznych, o których mowa w art. 58 ust. 3 ustawy z dnia 8 września 2006 r. o Państwowym Ratownictwie Medycznym ( Dz. U. z 2017 r. poz. 2195 z późn. zm.)</t>
  </si>
  <si>
    <t>01</t>
  </si>
  <si>
    <t>02</t>
  </si>
  <si>
    <r>
      <t>Kod dyspozytorni medycznej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</si>
  <si>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t>Liczba dni 
w roku pozostawania w gotowości zespołu ratownictwa medycznego</t>
  </si>
  <si>
    <t>od                                                              dd-mm</t>
  </si>
  <si>
    <t>do                                                                                                    dd-mm</t>
  </si>
  <si>
    <t xml:space="preserve">Średni czas oczekiwania
 na połączenie [mm:ss] </t>
  </si>
  <si>
    <t xml:space="preserve">Średni czas trwania 
połączenia [mm:ss] </t>
  </si>
  <si>
    <t xml:space="preserve">1) Kody nadawane zgodnie z procedurami tworzonymi i wprowadzanymi do stosowania przez ministra właściwego do spraw zdrowia.  </t>
  </si>
  <si>
    <t xml:space="preserve">1)  Kody nadawane zgodnie z procedurami tworzonymi i wprowadzanymi do stosowania przez ministra właściwego do spraw zdrowia.  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</si>
  <si>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oznaczenia „S” dla specjalistycznych zespołów ratownictwa medycznego i „P” dla podstawowych zespołów ratownictwa medycznego, o których mowa w art. 36 ust. 1 ustawy z dnia 8 września 2006 r. o Państwowym Ratownictwie Medycznym (Dz. U. z 2017 r. poz. 2195, z póź. zm.).
5)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6) Nazwy nadawane zgodnie z procedurami tworzonymi i wprowadzanymi do stosowania przez ministra właściwego do spraw zdrowia.
7)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8)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9) Zgodnie z rozporządzeniem Ministra Zdrowia z dnia 17 maja 2012 r. w sprawie systemu resortowych kodów identyfikacyjnych oraz szczegółowego sposobu ich nadawania (Dz. U.  poz. 594 oraz z 2017 r. poz. 999).
</t>
  </si>
  <si>
    <t>01.01</t>
  </si>
  <si>
    <t xml:space="preserve">
31.12</t>
  </si>
  <si>
    <t>Liczba i rodzaj dodatkowych zespołów możliwych do uruchomienia w przypadkach zdarzeń powodujących stan nagłego zagrożenia zdrowotnego znacznej liczby osób</t>
  </si>
  <si>
    <t>1) Nazwy nadawane zgodnie z procedurami tworzonymi i wprowadzanymi do stosowania przez ministra właściwego do spraw zdrowia.</t>
  </si>
  <si>
    <t xml:space="preserve">specjalistyczne </t>
  </si>
  <si>
    <t>podstawowe</t>
  </si>
  <si>
    <t>Mediana czasu dotarcia zespołów na miejsce zdarzenia [gg:mm:ss]</t>
  </si>
  <si>
    <t>Województwo</t>
  </si>
  <si>
    <t xml:space="preserve">Wyjazdy zespołów ratownictwa medycznego  </t>
  </si>
  <si>
    <t>5d</t>
  </si>
  <si>
    <t>Liczba wyjazdów zespołów ratownictwa medycznego zakończonych przewiezieniem pacjenta do szpitala</t>
  </si>
  <si>
    <t xml:space="preserve"> 0201; 0201011         </t>
  </si>
  <si>
    <t>0225</t>
  </si>
  <si>
    <t>0206; 0261011</t>
  </si>
  <si>
    <t xml:space="preserve">58-530 Kowary
ul. Zamkowa 2a        </t>
  </si>
  <si>
    <t>0207</t>
  </si>
  <si>
    <t>0210</t>
  </si>
  <si>
    <t xml:space="preserve">59-800 Leśna
ul. Sienkiewicza 40 </t>
  </si>
  <si>
    <t xml:space="preserve">Świeradów Zdrój
ul. Piłsudskiego 35 </t>
  </si>
  <si>
    <t>0212</t>
  </si>
  <si>
    <t>56-200 Góra
os. Kazimierza Wielkiego 8F</t>
  </si>
  <si>
    <t>0209</t>
  </si>
  <si>
    <t xml:space="preserve">  67-200 Głogów
ul. Sikorskiego 55</t>
  </si>
  <si>
    <t>0205</t>
  </si>
  <si>
    <t>0203</t>
  </si>
  <si>
    <t>0211</t>
  </si>
  <si>
    <t>0216</t>
  </si>
  <si>
    <t>0226</t>
  </si>
  <si>
    <t>58-306 Wałbrzych
ul. Ogrodowa 20</t>
  </si>
  <si>
    <t>58-300 Wałbrzych
ul. B. Chrobrego 39</t>
  </si>
  <si>
    <t>0221; 0265011</t>
  </si>
  <si>
    <t>0219</t>
  </si>
  <si>
    <t>0202; 0202021</t>
  </si>
  <si>
    <t>57-200 Ząbkowice Śl.
ul. H. Sienkiewicza 15A</t>
  </si>
  <si>
    <t>0224</t>
  </si>
  <si>
    <t>Nowa Ruda
ul. Szpitalna 2</t>
  </si>
  <si>
    <t xml:space="preserve"> 57-540 Lądek Zdrój
ul. Strażacka 2</t>
  </si>
  <si>
    <t>0208; 0208021</t>
  </si>
  <si>
    <t>0214</t>
  </si>
  <si>
    <t>50-507 Wrocławul. Ziębicka 34-38</t>
  </si>
  <si>
    <t>53- 330 Wrocław ul. Jantarowa 20</t>
  </si>
  <si>
    <t xml:space="preserve">54-429 Wrocław
ul. Strzegomska 148 </t>
  </si>
  <si>
    <t>54-042 Wrocław ul. Kosmonautów 274</t>
  </si>
  <si>
    <t>0264</t>
  </si>
  <si>
    <t>0223</t>
  </si>
  <si>
    <t>0215</t>
  </si>
  <si>
    <t>0213</t>
  </si>
  <si>
    <t>0220</t>
  </si>
  <si>
    <t>0217</t>
  </si>
  <si>
    <t>0218</t>
  </si>
  <si>
    <t>55-140 Żmigród ul. Lipowa 4</t>
  </si>
  <si>
    <t>0222</t>
  </si>
  <si>
    <t>Okres w roku pozostawania 
w gotowości zespołu ratownictwa medycznego</t>
  </si>
  <si>
    <r>
      <t>Nazwa zespołu ratownictwa medycznego</t>
    </r>
    <r>
      <rPr>
        <vertAlign val="superscript"/>
        <sz val="12"/>
        <color rgb="FF000000"/>
        <rFont val="Calibri"/>
        <family val="2"/>
        <charset val="238"/>
        <scheme val="minor"/>
      </rPr>
      <t>1)</t>
    </r>
  </si>
  <si>
    <t>Nazwa, adres. miejsca stacjonowania lotniczego zespołu ratownictwa medycznego</t>
  </si>
  <si>
    <t>liczba łóżek według stanu w dniu 31 grudnia</t>
  </si>
  <si>
    <t>stan nagłego zagrożenia zdrowotnego</t>
  </si>
  <si>
    <r>
      <t xml:space="preserve">Numer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</si>
  <si>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Nazwa i opis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</si>
  <si>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 xml:space="preserve">Kody dyspozytorni medycznej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3)</t>
    </r>
  </si>
  <si>
    <r>
      <t>Liczba i rodzaj zespołów ratownictwa medycznego</t>
    </r>
    <r>
      <rPr>
        <vertAlign val="superscript"/>
        <sz val="14"/>
        <color theme="1"/>
        <rFont val="Calibri"/>
        <family val="2"/>
        <charset val="238"/>
        <scheme val="minor"/>
      </rPr>
      <t>4)</t>
    </r>
    <r>
      <rPr>
        <sz val="14"/>
        <color theme="1"/>
        <rFont val="Calibri"/>
        <family val="2"/>
        <charset val="238"/>
        <scheme val="minor"/>
      </rPr>
      <t xml:space="preserve"> w danym rejonie operacyjnym</t>
    </r>
  </si>
  <si>
    <r>
      <t xml:space="preserve">Kod zespołu ratownictwa medycznego 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5)</t>
    </r>
  </si>
  <si>
    <r>
      <t xml:space="preserve">Nazwa zespołu ratownictwa medycznego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6)</t>
    </r>
  </si>
  <si>
    <r>
      <t>Kod TERYT miejsca stacjonowania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 7)</t>
    </r>
  </si>
  <si>
    <r>
      <t xml:space="preserve">Numer księgi rejestrowej podmiotu leczniczego dysponenta jednostki </t>
    </r>
    <r>
      <rPr>
        <vertAlign val="superscript"/>
        <sz val="14"/>
        <color theme="1"/>
        <rFont val="Calibri"/>
        <family val="2"/>
        <charset val="238"/>
        <scheme val="minor"/>
      </rPr>
      <t>8)</t>
    </r>
  </si>
  <si>
    <r>
      <t>VII część kodu resortowego jednostki systemu</t>
    </r>
    <r>
      <rPr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</si>
  <si>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IV część kodu resortowego okreslajacego formę organizacyjno- prawną podmiotu wykonującego działalność leczniczą  </t>
    </r>
    <r>
      <rPr>
        <vertAlign val="superscript"/>
        <sz val="14"/>
        <color theme="1"/>
        <rFont val="Calibri"/>
        <family val="2"/>
        <charset val="238"/>
        <scheme val="minor"/>
      </rPr>
      <t>9)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</si>
  <si>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Rodzaj jednostki systemu Państwowe Ratownictwo Medyczne</t>
  </si>
  <si>
    <t xml:space="preserve">          Nie planuje się na kolejne lata nowych, przenoszonych lub likwidowanych zespołów ratownictwa medycznegoi na obszarze województwa.</t>
  </si>
  <si>
    <r>
      <t xml:space="preserve">  </t>
    </r>
    <r>
      <rPr>
        <sz val="12"/>
        <color theme="1"/>
        <rFont val="Calibri"/>
        <family val="2"/>
        <charset val="238"/>
        <scheme val="minor"/>
      </rPr>
      <t>Nie planuje się na kolejne lata nowych, przenoszonych lub likwidowanych szpitalnych oddziałów ratunkowych.</t>
    </r>
  </si>
  <si>
    <r>
      <t xml:space="preserve">Numer rejonu operacyjnego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</si>
  <si>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r>
      <t>Nazwa i opis rejonu operacyjnego</t>
    </r>
    <r>
      <rPr>
        <vertAlign val="superscript"/>
        <sz val="12"/>
        <color indexed="8"/>
        <rFont val="Calibri"/>
        <family val="2"/>
        <charset val="238"/>
        <scheme val="minor"/>
      </rPr>
      <t>2)</t>
    </r>
  </si>
  <si>
    <r>
      <t xml:space="preserve">Kod dyspozytorni medycznej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</si>
  <si>
    <r>
      <t xml:space="preserve">Liczba i rodzaj zespołów ratownictwa medycznego </t>
    </r>
    <r>
      <rPr>
        <vertAlign val="superscript"/>
        <sz val="12"/>
        <color indexed="8"/>
        <rFont val="Calibri"/>
        <family val="2"/>
        <charset val="238"/>
        <scheme val="minor"/>
      </rPr>
      <t>4)</t>
    </r>
    <r>
      <rPr>
        <sz val="12"/>
        <color indexed="8"/>
        <rFont val="Calibri"/>
        <family val="2"/>
        <charset val="238"/>
        <scheme val="minor"/>
      </rPr>
      <t xml:space="preserve">
w danym rejonie operacyjnym</t>
    </r>
  </si>
  <si>
    <r>
      <t>Obszar działania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5)</t>
    </r>
  </si>
  <si>
    <r>
      <t>Kod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6)</t>
    </r>
  </si>
  <si>
    <r>
      <t>Nazwa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7)</t>
    </r>
  </si>
  <si>
    <r>
      <t>Kod TERYT
miejsca stacjonowania</t>
    </r>
    <r>
      <rPr>
        <vertAlign val="superscript"/>
        <sz val="12"/>
        <color indexed="8"/>
        <rFont val="Calibri"/>
        <family val="2"/>
        <charset val="238"/>
        <scheme val="minor"/>
      </rPr>
      <t>8)</t>
    </r>
  </si>
  <si>
    <r>
      <t>Miejsce stacjonowania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9)</t>
    </r>
  </si>
  <si>
    <r>
      <t>Dni tygodnia pozostawania w gotowości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10)</t>
    </r>
  </si>
  <si>
    <r>
      <t>Nazwa zespołu ratownictwa medycznego</t>
    </r>
    <r>
      <rPr>
        <vertAlign val="superscript"/>
        <sz val="20"/>
        <color rgb="FF000000"/>
        <rFont val="Calibri"/>
        <family val="2"/>
        <charset val="238"/>
        <scheme val="minor"/>
      </rPr>
      <t>2)</t>
    </r>
  </si>
  <si>
    <t>wyjazdy do stan nagłego zagrożenia zdrowotnego</t>
  </si>
  <si>
    <t>w tym pacjenci urazowi</t>
  </si>
  <si>
    <t xml:space="preserve">wyjazdy niezwiązane ze stanem nagłego zagrożenia zdrowotnego </t>
  </si>
  <si>
    <t>zgony przed podjęciem albo w trakcie wykonywania medycznych czynności ratunkowych</t>
  </si>
  <si>
    <t>Wyjazdy zespołów ratownictwa medycznego , licząc od chwili przyjęcia zgłoszenia przez dyspozytora medycznego do przybycia zespołu ratownictwa medycznego na miejsce zdarzenia</t>
  </si>
  <si>
    <t xml:space="preserve">Maksymalny czas dotarcia zespołów na miejsce zdarzenia                [gg:mm:ss] </t>
  </si>
  <si>
    <t xml:space="preserve">Średni czas interwencji zespołu ratownictwa medycznego od przyjęcia zgłoszenia o zdarzeniu do powrotu do gotowości operacyjnej                   [gg:mm:ss] </t>
  </si>
  <si>
    <t xml:space="preserve">Maksymalny czas interwencji zespołu ratownictwa medycznego od przyjęcia zgłoszenia o zdarzeniu do powrotu do gotowości operacyjnej           [gg:mm:ss] </t>
  </si>
  <si>
    <r>
      <t xml:space="preserve">kod TERYT </t>
    </r>
    <r>
      <rPr>
        <vertAlign val="superscript"/>
        <sz val="10"/>
        <color rgb="FF000000"/>
        <rFont val="Calibri"/>
        <family val="2"/>
        <charset val="238"/>
        <scheme val="minor"/>
      </rPr>
      <t>3)</t>
    </r>
  </si>
  <si>
    <r>
      <t>Kod TERYT lokalizacji oddziału szpitalnego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)</t>
    </r>
  </si>
  <si>
    <t>liczba zgonów w szpitalnym oddziale ratunkowym</t>
  </si>
  <si>
    <t>liczba pacjemtów przekazanych przez zespoły ratownictwa medycznego</t>
  </si>
  <si>
    <t>liczba pacjentów przekazanych przez zespoły ratownictwa medycznego</t>
  </si>
  <si>
    <t>Liczba pacjentów zakwalifikowanych jako pacjent urazowy przez</t>
  </si>
  <si>
    <t>Podmiot leczniczy, w którego strukturach działa centrum urazowe dla dzieci</t>
  </si>
  <si>
    <t>Liczba pacjentów zakwalifikowanych jako pacjent urazowy dziecięcy przez</t>
  </si>
  <si>
    <t>Maksymalny czas pobytu pacjenta urazowego dziecięcego w centrum urazowym dla dzieci (dni)</t>
  </si>
  <si>
    <t>Średni czas pobytu pacjenta urazowego dziecięcego w centrum urazowym dla dzieci (dni)</t>
  </si>
  <si>
    <t>kierownika zespołu urazowego dziecięcego</t>
  </si>
  <si>
    <t>Okres, w jakim funkcjonowała wskazana liczba stanowisk dyspozytorów medycznych w danej lokalizacji ciągu roku</t>
  </si>
  <si>
    <t>do        dd-mm</t>
  </si>
  <si>
    <t>od        dd-mm</t>
  </si>
  <si>
    <r>
      <t xml:space="preserve">Numer rejonu operacyjnego  </t>
    </r>
    <r>
      <rPr>
        <vertAlign val="superscript"/>
        <sz val="11"/>
        <color theme="1"/>
        <rFont val="Times New Roman"/>
        <family val="1"/>
        <charset val="238"/>
      </rPr>
      <t>1)</t>
    </r>
  </si>
  <si>
    <r>
      <t xml:space="preserve">Kod dyspozytorni medycznej   </t>
    </r>
    <r>
      <rPr>
        <vertAlign val="superscript"/>
        <sz val="11"/>
        <color theme="1"/>
        <rFont val="Times New Roman"/>
        <family val="1"/>
        <charset val="238"/>
      </rPr>
      <t>3)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</si>
  <si>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Dni tygodnia pozostawania w gotowości zespołu ratownictwa medycznego         </t>
    </r>
    <r>
      <rPr>
        <vertAlign val="superscript"/>
        <sz val="11"/>
        <color theme="1"/>
        <rFont val="Times New Roman"/>
        <family val="1"/>
        <charset val="238"/>
      </rPr>
      <t>6)</t>
    </r>
  </si>
  <si>
    <t>ZAŁĄCZNIKI                                                                                                            DO PLANU DZIAŁANIA SYSTEMU                                                 PAŃSTWOWE RATOWNICTWO MEDYCZNE                                                                                                       DLA WOJEWÓDZTWA DOLNOŚLĄSKIEGO</t>
  </si>
  <si>
    <t>m. i gm. Twardogóra 0214084; 0214085;
m. i gm. Syców 0214074; 0214075;
m. i gm. Międzybórz 0214054; 0214055.</t>
  </si>
  <si>
    <t>m. i gm. Dzierżoniów 0202021; 0202052;
m. Bielawa 0202011;
m. i gm. Pieszyce 0202034;0202035
gm. Piława Górna 0202041;
gm. Łagiewniki 0202062;
m. i gm. Niemcza 0202074; 0202075.</t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</si>
  <si>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2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</si>
  <si>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2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</si>
  <si>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1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</si>
  <si>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1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</si>
  <si>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t>RO02/01</t>
  </si>
  <si>
    <t>RO02/02</t>
  </si>
  <si>
    <t>03</t>
  </si>
  <si>
    <t>D01 03</t>
  </si>
  <si>
    <t>D01 08</t>
  </si>
  <si>
    <t>D01 05</t>
  </si>
  <si>
    <t>D01 10</t>
  </si>
  <si>
    <t>D01 07</t>
  </si>
  <si>
    <t>D01 12</t>
  </si>
  <si>
    <t>D01 14</t>
  </si>
  <si>
    <t>D01 16</t>
  </si>
  <si>
    <t>D01 09</t>
  </si>
  <si>
    <t>D01 18</t>
  </si>
  <si>
    <t>D01 20</t>
  </si>
  <si>
    <t>D01 22</t>
  </si>
  <si>
    <t>D01 24</t>
  </si>
  <si>
    <t>D01 26</t>
  </si>
  <si>
    <t>D01 28</t>
  </si>
  <si>
    <t>D01 30</t>
  </si>
  <si>
    <t>D01 11</t>
  </si>
  <si>
    <t>D01 32</t>
  </si>
  <si>
    <t>D01 34</t>
  </si>
  <si>
    <t>D01 36</t>
  </si>
  <si>
    <t>D01 38</t>
  </si>
  <si>
    <t>D01 40</t>
  </si>
  <si>
    <t>D01 13</t>
  </si>
  <si>
    <t>D01 42</t>
  </si>
  <si>
    <t>D01 44</t>
  </si>
  <si>
    <t>D01 46</t>
  </si>
  <si>
    <t>D01 48</t>
  </si>
  <si>
    <t>D01 50</t>
  </si>
  <si>
    <t>D01 52</t>
  </si>
  <si>
    <t>D01 54</t>
  </si>
  <si>
    <t>D01 56</t>
  </si>
  <si>
    <t>D01 58</t>
  </si>
  <si>
    <t>D01 60</t>
  </si>
  <si>
    <t>D01 62</t>
  </si>
  <si>
    <t>D01 64</t>
  </si>
  <si>
    <t>D01 66</t>
  </si>
  <si>
    <t>D01 68</t>
  </si>
  <si>
    <t>D01 17</t>
  </si>
  <si>
    <t>D01 70</t>
  </si>
  <si>
    <t>D01 19</t>
  </si>
  <si>
    <t>D01 72</t>
  </si>
  <si>
    <t>D01 21</t>
  </si>
  <si>
    <t>D01 74</t>
  </si>
  <si>
    <t>D01 76</t>
  </si>
  <si>
    <t>D01 23</t>
  </si>
  <si>
    <t>D01 78</t>
  </si>
  <si>
    <t>D01 25</t>
  </si>
  <si>
    <t>D01 80</t>
  </si>
  <si>
    <t>D01 27</t>
  </si>
  <si>
    <t>D01 82</t>
  </si>
  <si>
    <t>D01 84</t>
  </si>
  <si>
    <t>D01 29</t>
  </si>
  <si>
    <t>D01 86</t>
  </si>
  <si>
    <t>D01 31</t>
  </si>
  <si>
    <t>D01 88</t>
  </si>
  <si>
    <t>D01 33</t>
  </si>
  <si>
    <t>D01 90</t>
  </si>
  <si>
    <t>D01 92</t>
  </si>
  <si>
    <t>D01 35</t>
  </si>
  <si>
    <t>D01 94</t>
  </si>
  <si>
    <t>D01 96</t>
  </si>
  <si>
    <t>D01 98</t>
  </si>
  <si>
    <t>D01 100</t>
  </si>
  <si>
    <t>D01 102</t>
  </si>
  <si>
    <t>D01 104</t>
  </si>
  <si>
    <t>D01 106</t>
  </si>
  <si>
    <t>D01 108</t>
  </si>
  <si>
    <t>D02 03</t>
  </si>
  <si>
    <t>D02 07</t>
  </si>
  <si>
    <t>D02 11</t>
  </si>
  <si>
    <t>D02 15</t>
  </si>
  <si>
    <t>D02 19</t>
  </si>
  <si>
    <t>D02 21</t>
  </si>
  <si>
    <t>D02 23</t>
  </si>
  <si>
    <t>D02 27</t>
  </si>
  <si>
    <t>D02 08</t>
  </si>
  <si>
    <t>D02 10</t>
  </si>
  <si>
    <t>D02 12</t>
  </si>
  <si>
    <t>D02 14</t>
  </si>
  <si>
    <t>D02 16</t>
  </si>
  <si>
    <t>D02 18</t>
  </si>
  <si>
    <t>D02 20</t>
  </si>
  <si>
    <t>D02 22</t>
  </si>
  <si>
    <t>D02 24</t>
  </si>
  <si>
    <t>D02 26</t>
  </si>
  <si>
    <t>D02 28</t>
  </si>
  <si>
    <t>D02 30</t>
  </si>
  <si>
    <t>D02 32</t>
  </si>
  <si>
    <t>D02 34</t>
  </si>
  <si>
    <t>D02 36</t>
  </si>
  <si>
    <t>D02 38</t>
  </si>
  <si>
    <t>D02 40</t>
  </si>
  <si>
    <t>D02 42</t>
  </si>
  <si>
    <t>D02 44</t>
  </si>
  <si>
    <t>D02 46</t>
  </si>
  <si>
    <t>D02 48</t>
  </si>
  <si>
    <t>D02 50</t>
  </si>
  <si>
    <t>D02 52</t>
  </si>
  <si>
    <t>D02 54</t>
  </si>
  <si>
    <t>D02 56</t>
  </si>
  <si>
    <t>D02 58</t>
  </si>
  <si>
    <t>04</t>
  </si>
  <si>
    <t>Dolnoślaski Szpital Specjalistyczny     im. T. Marciniaka - Centrum Medycyny ratunkowej</t>
  </si>
  <si>
    <t>HEMES Wrocław                                                                                                                                                                         SP ZOZ LPR Filia  we Wrocławiu ul. Skarżyńskiego 19, 54-530 Wrocław</t>
  </si>
  <si>
    <t>24 godziny na dobę</t>
  </si>
  <si>
    <t>ul. Jeleniogórska 4        59-700 Bolesławiec</t>
  </si>
  <si>
    <t xml:space="preserve"> ul. Kościuszki 15          67-200 Głogów</t>
  </si>
  <si>
    <t>ul. Ogińskiego 6             58-506 Jelenia Góra</t>
  </si>
  <si>
    <t>ul. Jana Pawła II 2         57-320 Polanica Zdrój</t>
  </si>
  <si>
    <t>Specjalistyczne Centrum Medyczne im. św. Jana Pawła II S.A   w Polanicy Zdroju</t>
  </si>
  <si>
    <t>na dachu budynku, w którym zlokalizowany jest SOR</t>
  </si>
  <si>
    <t xml:space="preserve">Wojewódzki Szpital Specjalistyczny w Legnicy </t>
  </si>
  <si>
    <t>ul. Iwaszkiewicza 5      59-220 Legnica</t>
  </si>
  <si>
    <t>Wojewódzki Szpital Specjalistyczny   w Legnicy</t>
  </si>
  <si>
    <t>279 m</t>
  </si>
  <si>
    <t>ul.  Baczyńskiego 1        55-200 Oława</t>
  </si>
  <si>
    <t>Samodzielny Publiczny Zespół Opieki Zdrowotnej Regionalny Szpital Specjalistyczny  "Latawiec" w Świdnicy  </t>
  </si>
  <si>
    <t>Samodzielny Publiczny Zespół Opieki Zdrowotnej Regionalny Szpital Specjalistyczny "Latrawiec" w Świdnicy  </t>
  </si>
  <si>
    <t>ul. Leśna 27-29               58-100 Świdnica</t>
  </si>
  <si>
    <t xml:space="preserve"> Szpital im. Św. Jadwigi Śląskiej w Trzebnicy  </t>
  </si>
  <si>
    <t>ul. Prusicka 53-55         55-100 Trzebnica</t>
  </si>
  <si>
    <t xml:space="preserve">ul. Borowska 213          50-556 Wrocław </t>
  </si>
  <si>
    <t>ul. Gen. A. E. Fieldorfa 2,             54-049 Wrocław</t>
  </si>
  <si>
    <t>4 Wojskowy Szpital Klinicznyz Polikliniką SPZOZ we Wrocławiu</t>
  </si>
  <si>
    <t xml:space="preserve"> Jelenia Góra</t>
  </si>
  <si>
    <t xml:space="preserve">ul. Rudolfa Weigla 5     50-981 Wrocław  </t>
  </si>
  <si>
    <t xml:space="preserve"> Specjalistyczny Szpital im. A. Sokołowskiego</t>
  </si>
  <si>
    <t>ul. Sokołowskiego 4       58-309 Wałbrzych</t>
  </si>
  <si>
    <t>ul. Sokołowskiego 4    58-309 Wałbrzych</t>
  </si>
  <si>
    <t>08 </t>
  </si>
  <si>
    <t>Wojewódzki Szpital Specjalistyczny   w Legnicy                                               ul. Iwaszkiewicza 5                             59-220 Legnica</t>
  </si>
  <si>
    <t>Zespół Opieki Zdrowotnej                     w Bolesławcu                                         ul. Jeleniogórska 4                               59-700 Bolesławiec</t>
  </si>
  <si>
    <t>Głogowski Szpital Powiatowy            Sp. z o.o.                                                 ul. Kościuszki 15                                   67-200 Głogów</t>
  </si>
  <si>
    <t>Wojewódzkie Centrum Szpitalne Kotliny Jeleniogórskiej                            ul. Ogińskiego 6                                    58-506 Jelenia Góra</t>
  </si>
  <si>
    <t>Specjalistyczne Centrum Medyczne im. św.Jana Pawła II  S.A.                     ul. Jana Pawła II 2                               57-320 Polanica Zdrój</t>
  </si>
  <si>
    <t>Samodzielny Publiczny Zespół Opieki Zdrowotnej Regionalny Szpital Specjalistyczny  "Latawiec" w Świdnicy                                                  ul Leśna 27-29                                        58-100 Świdnica</t>
  </si>
  <si>
    <t>Szpital im. Św. Jadwigi Śląskiej                    w Trzebnicy                                            ul. Prusicka 53-55                                 55-100 Trzebnica</t>
  </si>
  <si>
    <t>Uniwersytecki Szpital Kliniczny im. Jana Mikulicza-Radeckiego we Wrocławiu                                             ul. Borowska 213                                 50-556 Wrocław</t>
  </si>
  <si>
    <t xml:space="preserve">Dolnośląski Szpital Specjalistyczny im. T. Marciniaka - Centrum Medycyny Ratunkowej                                            ul. Gen. A.E. Fieldorfa 2                      54-049 Wrocław </t>
  </si>
  <si>
    <t xml:space="preserve">4 Wojskowy Szpital Kliniczny                z Polikliniką SPZOZ we Wwrocławiu         ul. Rudolfa Weigla 5                                50-981 Wrocław </t>
  </si>
  <si>
    <t>Wojewódzki Szpital Specjalistyczny we Wrocławiu                                           ul. Kamieńskiego 73a                               51-124 Wrocław</t>
  </si>
  <si>
    <t>Specjalistyczny Szpital im.  A. Sokołowskiego                                      ul. Sokołowskiego 4                               58-309 Wałbrzych</t>
  </si>
  <si>
    <t>EMC Szpital Św. Antoniego w Ząbkowicach Śl.                                        ul. B. Chrobrego 5                                  57-200 Ząbkowice Śląskie</t>
  </si>
  <si>
    <t>ul. B. Chrobrego 5         57-200 Ząbkowice Śląskie</t>
  </si>
  <si>
    <t>ul. B. Chrobrego 5      57-200 Ząbkowice Śląskie</t>
  </si>
  <si>
    <t>Wielospecjalistyczny Szpital SP ZOZ   w Zgorzelcu                                           ul. Lubańska 11-12                              59-900 Zgorzelec</t>
  </si>
  <si>
    <t>Milickie Centrum Medyczne Sp. z o.o.                ul. Grzybowa 1                                                                56-300 Milicz</t>
  </si>
  <si>
    <t>Powiatowy Zespół Szpitali Oleśnica Szpital            w Oleśnicy                                                                                ul. Armii Krajowej 1                                                      56-400 Oleśnica</t>
  </si>
  <si>
    <t>NZOZ Łużyckie Centrum Medyczne w Lubaniu  Sp. z o.o.</t>
  </si>
  <si>
    <t xml:space="preserve"> N ZOZ Szpital Powiatowy w Dzierżoniowie     Sp. z o. o ul. Cicha 1, 58-200 Dzierżoniów</t>
  </si>
  <si>
    <t>N ZOZ Szpital Powiatowy w Dzierżoniowie     Sp. z o. o ul. Piastowska 7 58-260 Bielawa</t>
  </si>
  <si>
    <t>Wielospecjalistyczny Szpital Samodzielny Publiczny Zespół Opieki Zdrowotnej w Zgorzelcu  ul. Lubańska 11-12,59-900 Zgorzelec</t>
  </si>
  <si>
    <t>Dolnośląskie Centrum Rehabilitacji Sp. z o. o                                                            ul. Janusza Korczaka 1,  58-400 Kamienna Góra</t>
  </si>
  <si>
    <t>ul. Aleja Tysiąclecia 30, 59-700 Bolesławiec</t>
  </si>
  <si>
    <t xml:space="preserve"> Strzelińskie Centrum Medyczne</t>
  </si>
  <si>
    <t xml:space="preserve">Wojewódzki Szpital Specjalistyczny                    im. J. Gromkowskiego                                                 ul. Koszarowa 551-149 Wrocław  </t>
  </si>
  <si>
    <t>Specjalistyczny Szpital im.  Alfreda Sokołowskiego</t>
  </si>
  <si>
    <t>Uniwersytecki Szpital Kliniczny im. Jana Mikulicza- Radeckiego we Wrocławiu ul. Borowska 213, 50-556 Wrocław</t>
  </si>
  <si>
    <t>ZOZ Kłodzko ul. Szpitalna 1A, 57-300 Kłodzko</t>
  </si>
  <si>
    <t>56-100 Brzeg Dolny</t>
  </si>
  <si>
    <t xml:space="preserve"> ul. Szpitalna 9, 59-500 Złotoryja</t>
  </si>
  <si>
    <t xml:space="preserve">54-530 Wrocław                       ul. Skarżyńskiego 19        </t>
  </si>
  <si>
    <t>SP Zespół Opieki Zdrowotnej w Kłodzku</t>
  </si>
  <si>
    <t>58-100 Świdnica                       ul. Leśna 31</t>
  </si>
  <si>
    <t>58-200 Dzierżoniów                      ul. Cicha 1A</t>
  </si>
  <si>
    <t>ul. Ziębicka 34-38</t>
  </si>
  <si>
    <t>59-900 Zgorzelec                       ul. Lubańska 11-12</t>
  </si>
  <si>
    <t>Wielospecjalistyczny Szpital - Samodzielny Publiczny Zespół Opieki Zdrowotnej w Zgorzelcu</t>
  </si>
  <si>
    <t>58-506 Jelenia Góra                 ul. Ogińskiego 6</t>
  </si>
  <si>
    <t>Specjalistyczne Centrum Medyczne  im. Jana Pawła II  S.A w Polanicy-Zdroju</t>
  </si>
  <si>
    <t>57-320 Polanica-Zdrój             ul. Jana Pawła II 2</t>
  </si>
  <si>
    <t>58-100 Świdnica                       ul. Leśna 27-29                          58-100 Świdnica</t>
  </si>
  <si>
    <t xml:space="preserve"> Szpital</t>
  </si>
  <si>
    <t>im. Św. Jadwigi Śląskiej    w Trzebnicy</t>
  </si>
  <si>
    <t>54 - 049 Wrocław                      ul. Gen. A. E. Fieldorfa 2</t>
  </si>
  <si>
    <t xml:space="preserve">Specjalistyczny Szpital im. </t>
  </si>
  <si>
    <t>014</t>
  </si>
  <si>
    <t>002</t>
  </si>
  <si>
    <t>007</t>
  </si>
  <si>
    <t>008</t>
  </si>
  <si>
    <t>001</t>
  </si>
  <si>
    <t>003</t>
  </si>
  <si>
    <t>004</t>
  </si>
  <si>
    <t>005</t>
  </si>
  <si>
    <t>05</t>
  </si>
  <si>
    <t>021</t>
  </si>
  <si>
    <t>006</t>
  </si>
  <si>
    <t>20</t>
  </si>
  <si>
    <t>oddział chirurgii onkologicznej</t>
  </si>
  <si>
    <t>015</t>
  </si>
  <si>
    <t>40</t>
  </si>
  <si>
    <t>027</t>
  </si>
  <si>
    <t>66</t>
  </si>
  <si>
    <t>010</t>
  </si>
  <si>
    <t>69</t>
  </si>
  <si>
    <t>30</t>
  </si>
  <si>
    <t>061</t>
  </si>
  <si>
    <t>048</t>
  </si>
  <si>
    <t>07</t>
  </si>
  <si>
    <t>051</t>
  </si>
  <si>
    <t>055</t>
  </si>
  <si>
    <t>050</t>
  </si>
  <si>
    <t>052</t>
  </si>
  <si>
    <t>058</t>
  </si>
  <si>
    <t>053</t>
  </si>
  <si>
    <t>059</t>
  </si>
  <si>
    <t>Głogowski Szpital Powiatowy      Sp. z o.o.</t>
  </si>
  <si>
    <t>ul. Kościuszki 15                                67-200 Głogów</t>
  </si>
  <si>
    <t>054</t>
  </si>
  <si>
    <t>039</t>
  </si>
  <si>
    <t>39</t>
  </si>
  <si>
    <t>023</t>
  </si>
  <si>
    <t>011</t>
  </si>
  <si>
    <t>022</t>
  </si>
  <si>
    <t>25</t>
  </si>
  <si>
    <t>Specjalistyczne Centrum Medyczne im. św. Jana Pawła II S.A</t>
  </si>
  <si>
    <t xml:space="preserve"> ul. Jana Pawła II 2                              57-320 Polanica Zdrój</t>
  </si>
  <si>
    <t>035</t>
  </si>
  <si>
    <t>012</t>
  </si>
  <si>
    <t>25,33,78</t>
  </si>
  <si>
    <t>07,24,37,53,57,78</t>
  </si>
  <si>
    <t>013</t>
  </si>
  <si>
    <t>01,29,49,78</t>
  </si>
  <si>
    <t>20,78</t>
  </si>
  <si>
    <t>080</t>
  </si>
  <si>
    <t>21,33,40,59</t>
  </si>
  <si>
    <t>034</t>
  </si>
  <si>
    <t>23,71,78</t>
  </si>
  <si>
    <t>02,26,61,78</t>
  </si>
  <si>
    <t>03,06,39,4173,78</t>
  </si>
  <si>
    <t>53,78</t>
  </si>
  <si>
    <t xml:space="preserve"> Miedziowe Centrum Zdrowia  S.A w Lubinie</t>
  </si>
  <si>
    <t>Miedziowe Centrum Zdrowia  S.A                        ul. Skłodowskiej-Curie 66                                                  59-301 Lubin</t>
  </si>
  <si>
    <t>ul. Skłodowskiej-Curie   66                    59-301 Lubin</t>
  </si>
  <si>
    <t>01,,05,07,16,23,24,26,31,33,  43,47,53</t>
  </si>
  <si>
    <t>53</t>
  </si>
  <si>
    <t>Oddział onkologiczny (chemioterapii)</t>
  </si>
  <si>
    <t>24</t>
  </si>
  <si>
    <t>ul. Ogińskiego 6                                  58-506 Jelenia Góra</t>
  </si>
  <si>
    <t xml:space="preserve">ul. Ogińskiego 6                              58-506 Jelenia Góra   </t>
  </si>
  <si>
    <t>031</t>
  </si>
  <si>
    <t>029</t>
  </si>
  <si>
    <t>030</t>
  </si>
  <si>
    <t>028,109</t>
  </si>
  <si>
    <t>Oddział chirurgii ogólnej i onkologicznej</t>
  </si>
  <si>
    <t>04,05</t>
  </si>
  <si>
    <t>05,39</t>
  </si>
  <si>
    <t>026</t>
  </si>
  <si>
    <t>024</t>
  </si>
  <si>
    <t>025,117</t>
  </si>
  <si>
    <t>07,24</t>
  </si>
  <si>
    <t>ul. Sanatoryjna 27                           58-530 Kowary</t>
  </si>
  <si>
    <t>017</t>
  </si>
  <si>
    <t>05,21</t>
  </si>
  <si>
    <t>07,08,09,53</t>
  </si>
  <si>
    <t>020</t>
  </si>
  <si>
    <t>01,53</t>
  </si>
  <si>
    <t>016</t>
  </si>
  <si>
    <t>018</t>
  </si>
  <si>
    <t>ul Leśna 27-29                                          58-100 Świdnica</t>
  </si>
  <si>
    <t>ul Leśna 27-29                                     58-100 Świdnica</t>
  </si>
  <si>
    <t>009</t>
  </si>
  <si>
    <t>ul. Gen. A. E. Fieldorfa 2,                 54 - 049 Wrocław</t>
  </si>
  <si>
    <t>ul. Gen. A. E. Fieldorfa 2,               54 - 049 Wrocław</t>
  </si>
  <si>
    <t>033</t>
  </si>
  <si>
    <t>ul. B. Chrobrego 5                                    57-200 Ząbkowice Śl.</t>
  </si>
  <si>
    <t>EMC Instytut Medyczny S.A Szpital Św. Antoniego w Ząbkowicach Śl.</t>
  </si>
  <si>
    <t>ul. Zawidowska 4                                 59-800 Lubań</t>
  </si>
  <si>
    <t>ul. Zawidowska 4                                    59-800 Lubań</t>
  </si>
  <si>
    <t>07,22,53</t>
  </si>
  <si>
    <t>064</t>
  </si>
  <si>
    <t>068</t>
  </si>
  <si>
    <t>047</t>
  </si>
  <si>
    <t>ul. Cicha 1 58-200 Dzierżoniów</t>
  </si>
  <si>
    <t>ul. Cicha 1                                                 58-200 Dzierżoniów</t>
  </si>
  <si>
    <t>074</t>
  </si>
  <si>
    <t>Szpital Specjalistyczny im. A. Falkiewicza we Wrocławiu</t>
  </si>
  <si>
    <t>ul. Warszawska 2                                 52-114 Wrocław</t>
  </si>
  <si>
    <t>ul. Warszawska 2                                    52-114 Wrocław</t>
  </si>
  <si>
    <t>4000,                       4060</t>
  </si>
  <si>
    <t>4401,             4281</t>
  </si>
  <si>
    <t xml:space="preserve">Samodzielny Publiczny Zakład Opieki Zdrowotnej MSWiA we Wrocławiu   </t>
  </si>
  <si>
    <t>ul. Ołbińska 32                                       50-233 Wrocław</t>
  </si>
  <si>
    <t>ul. Ołbińska 32                                   50-233 Wrocław</t>
  </si>
  <si>
    <t>Dolnośląskie Centrum Chorób Serca "Medinet"  N ZOZ Sp.z o.o.</t>
  </si>
  <si>
    <t xml:space="preserve"> ul. Kamieńskiego 73 a                        51-124 Wrocław</t>
  </si>
  <si>
    <t xml:space="preserve"> ul. Kamieńskiego 73 a                  51-124 Wrocław</t>
  </si>
  <si>
    <t>044</t>
  </si>
  <si>
    <t>12</t>
  </si>
  <si>
    <t xml:space="preserve">ul. Grabiszyńska 105                       53-439 Wrocław </t>
  </si>
  <si>
    <t xml:space="preserve">ul. Grabiszyńska 105                         53-439 Wrocław </t>
  </si>
  <si>
    <t>07,42</t>
  </si>
  <si>
    <t>032</t>
  </si>
  <si>
    <t>036</t>
  </si>
  <si>
    <t>ul. Ksawerego Dunikowskiego 2-8 55-120 Oborniki Śląskie</t>
  </si>
  <si>
    <t>0220014</t>
  </si>
  <si>
    <t xml:space="preserve">Milickie Centrum Medyczne Sp. z o.o.          </t>
  </si>
  <si>
    <t>ul. Grzybowa 1                                     56-300 Milicz</t>
  </si>
  <si>
    <t>ul. Grzybowa 1                                   56-300 Milicz</t>
  </si>
  <si>
    <t>Oddział chirurgi ogólnej i urologii</t>
  </si>
  <si>
    <t>Oddział ortopedyczny</t>
  </si>
  <si>
    <t>Oddział psychiatryczny dla dzieci i młodzieży</t>
  </si>
  <si>
    <t>Oddział dziecięcy</t>
  </si>
  <si>
    <t>Specjalistyczny Szpital Ginekologiczno-Położniczy im. E. Biernackiego w Wałbrzychu</t>
  </si>
  <si>
    <t>ul. Paderewskiego 10                        58-301 Wałbrzych</t>
  </si>
  <si>
    <t>ul. Paderewskiego 10                       58-301 Wałbrzych</t>
  </si>
  <si>
    <t>Szpital "Bukowiec" ul. Sanatoryjna 15,              58-530 Kowary</t>
  </si>
  <si>
    <t xml:space="preserve">        Szpital  " Bukowiec " w Kowarach</t>
  </si>
  <si>
    <t>ul. Sanatoryjna 15                           58-530 Kowary</t>
  </si>
  <si>
    <t>28</t>
  </si>
  <si>
    <t>Jaworskie Centrum Medyczne     Sp. z o.o</t>
  </si>
  <si>
    <t>ul. Szpitalna 3                                             59-400 Jawor</t>
  </si>
  <si>
    <t>ul. Szpitalna 3                                   59-400 Jawor</t>
  </si>
  <si>
    <t xml:space="preserve">Oddział  wewnętrzny </t>
  </si>
  <si>
    <t xml:space="preserve"> Strzelińskie Centrum Medyczne Sp. z o.o.</t>
  </si>
  <si>
    <t xml:space="preserve">ul. Wrocławska 46                                  57-100 Strzelin </t>
  </si>
  <si>
    <t>ul. Wrocławska 46                           57-100 Strzelin</t>
  </si>
  <si>
    <t>"Mikulicz"Sp. z o.o w Świebodzicach</t>
  </si>
  <si>
    <t xml:space="preserve">ul. Marii Skłodowskiej-Curie 3-7     58-160 Świebodzice </t>
  </si>
  <si>
    <t xml:space="preserve">ul. Marii Skłodowskiej- Curie 3-7 58-160 Świebodzice </t>
  </si>
  <si>
    <t>ul. Szpitalna 16                                        59-920 Bogatynia</t>
  </si>
  <si>
    <t>ul. Szpitalna 16                                59-920 Bogatynia</t>
  </si>
  <si>
    <t>038</t>
  </si>
  <si>
    <t>040</t>
  </si>
  <si>
    <t>037</t>
  </si>
  <si>
    <t>05,34,44,39,37,57,24,40,47,  25,03</t>
  </si>
  <si>
    <t>07,43,44,47,48,37,67,69,36,  42,53</t>
  </si>
  <si>
    <t>ul. Kościelna 21                                       59 - 600 Lwówek Śląski</t>
  </si>
  <si>
    <t>ul. Kościelna 21                                 59 - 600 Lwówek Śląski</t>
  </si>
  <si>
    <t>Wojewódzki Szpital Psychiatryczny w Złotoryi</t>
  </si>
  <si>
    <t xml:space="preserve"> ul. Szpitalna 9                                    59-500 Złotoryja</t>
  </si>
  <si>
    <t xml:space="preserve"> ul. Szpitalna 9                                     59-500 Złotoryja</t>
  </si>
  <si>
    <t>Bystrzyckie Centrum Zdrowia Sp. z o.o.                                              ul. Okrzei 49                                                                  57-500 Bystrzyca Kłodzka</t>
  </si>
  <si>
    <t xml:space="preserve">Bystrzyckie Centrum Zdrowia      Sp.  z o. o. </t>
  </si>
  <si>
    <t>ul. Okrzei 49                                        57-500 Bystrzyca Kłodzka</t>
  </si>
  <si>
    <t>ul. Okrzei 49                                          57-500 Bystrzyca Kłodzka</t>
  </si>
  <si>
    <t>Regionalne Centrum Zdrowia            Sp. z o.o.</t>
  </si>
  <si>
    <t>59-300 Lubin                 ul. Gen. Józefa Bema 5-6</t>
  </si>
  <si>
    <t xml:space="preserve"> lądowisko zlokalizowane na dachu budynku </t>
  </si>
  <si>
    <t xml:space="preserve">Regionalne Centrum Zdrowia      Sp.  z o. o </t>
  </si>
  <si>
    <t>ul. Gen. Józefa Bema 5- 6                      5 9-300 Lubin</t>
  </si>
  <si>
    <t>ul. Gen. Józefa Bema 5- 6                   59-300 Lubin</t>
  </si>
  <si>
    <t>028</t>
  </si>
  <si>
    <t>29</t>
  </si>
  <si>
    <t>Powiatowe Centrum Medyczne Sp. z o.o. w Wołowie</t>
  </si>
  <si>
    <t>ul. Inwalidów Wojennych 26                    56-100 Wołów</t>
  </si>
  <si>
    <t>ul. Inwalidów Wojennych 26        56-100 Wołów</t>
  </si>
  <si>
    <t>Aleje Jerozolimskie 26,                    56-120 Brzeg Dolny</t>
  </si>
  <si>
    <t>0222014</t>
  </si>
  <si>
    <t>079</t>
  </si>
  <si>
    <t>Dolnośląskie Centrum Zdrowia Psychicznego Sp. z o.o                                                                           ul. Wyb. Józefa Conrada- Korzeniowskiego 18, 50-226 Wrocław</t>
  </si>
  <si>
    <t xml:space="preserve">Dolnośląskie Centrum Zdrowia Psychicznego Sp. z o.o. </t>
  </si>
  <si>
    <t>Wybrzeże Józefa Conrada Korzeniowskiego 18                          50-226 Wrocław</t>
  </si>
  <si>
    <t>Wybrzeże Józefa Conrada Korzeniowskiego 18                             50-226 Wrocław</t>
  </si>
  <si>
    <t>Powiatowe Centrum Zdrowia w Kamiennej Górze Sp. z o.o.</t>
  </si>
  <si>
    <t>Powiatowe Centrum Zdrowia  w Kamiennej Górze Sp. z o. o.</t>
  </si>
  <si>
    <t>ul. Bohaterów Getta 10                       58-400 Kamienna Góra</t>
  </si>
  <si>
    <t>ul. Bohaterów Getta 10                58-400 Kamienna Góra</t>
  </si>
  <si>
    <t>Dolnośląskie Centrum Rehabilitacji Sp. z o.o.</t>
  </si>
  <si>
    <t>ul. Juliusza Korczaka 1                     58-400 Kamienna Góra</t>
  </si>
  <si>
    <t>ul. Juliusza Korczaka 1                         58-400 Kamienna Góra</t>
  </si>
  <si>
    <t>Szpital Powiatowy im. A. Wolańczyka Sp. z o.o. w Złotoryi</t>
  </si>
  <si>
    <t xml:space="preserve">ul. Hoża 11                                            59-500 Złotoryja </t>
  </si>
  <si>
    <t xml:space="preserve"> ul. Hoża 11                                       59-500 Złotoryja </t>
  </si>
  <si>
    <t xml:space="preserve">Zespół Opieki Zdrowotnej w Kłodzku </t>
  </si>
  <si>
    <t>ul. Szpitalna 1a                                     57-300 Kłodzko</t>
  </si>
  <si>
    <t>ul. Szpitalna 1a                                       57-300 Kłodzko</t>
  </si>
  <si>
    <t>ul. Lubańska 11-12                                     59-900 Zgorzelec</t>
  </si>
  <si>
    <t>ul. Lubańska 11-12                                  59-900 Zgorzelec</t>
  </si>
  <si>
    <t>ul. Rolnicza 25                                       59-920 Sieniawka</t>
  </si>
  <si>
    <t>0225035</t>
  </si>
  <si>
    <t>087</t>
  </si>
  <si>
    <t>085</t>
  </si>
  <si>
    <t>316</t>
  </si>
  <si>
    <t>30,66</t>
  </si>
  <si>
    <t>ul. Armii Krajowej 1                             56-400 Oleśnica</t>
  </si>
  <si>
    <t>ul. Armii Krajowej 1                               56-400 Oleśnica</t>
  </si>
  <si>
    <t>01,05,07,20,28,29</t>
  </si>
  <si>
    <t xml:space="preserve">Specjalistyczny Szpital im.  A. Sokołowskiego </t>
  </si>
  <si>
    <t>ul. Sokołowskiego 4                            58-309 Wałbrzych</t>
  </si>
  <si>
    <t>ul. Sokołowskiego 4                          58-309 Wałbrzych</t>
  </si>
  <si>
    <t>07,47, 50 , 24,33,43</t>
  </si>
  <si>
    <t xml:space="preserve">05,39, 40, 47 </t>
  </si>
  <si>
    <t>33,40</t>
  </si>
  <si>
    <t>Oddział internistyczno - infekcyjny</t>
  </si>
  <si>
    <t>019</t>
  </si>
  <si>
    <t xml:space="preserve">07,08, 33 </t>
  </si>
  <si>
    <t xml:space="preserve">Oddział alkoholowych zespołów abstynencyjnych </t>
  </si>
  <si>
    <t>025</t>
  </si>
  <si>
    <t xml:space="preserve"> 33 </t>
  </si>
  <si>
    <t>243</t>
  </si>
  <si>
    <t>33,53</t>
  </si>
  <si>
    <t>Oddział rehabilitacji kardiologicznej</t>
  </si>
  <si>
    <t>221</t>
  </si>
  <si>
    <t>20,26</t>
  </si>
  <si>
    <t xml:space="preserve">ul. Rudolfa Weigla 5                            50-981 Wrocław </t>
  </si>
  <si>
    <t xml:space="preserve">ul. Rudolfa Weigla 5                           50-981 Wrocław </t>
  </si>
  <si>
    <t>25,33</t>
  </si>
  <si>
    <t>22,33,59</t>
  </si>
  <si>
    <t>33,34</t>
  </si>
  <si>
    <t xml:space="preserve">Wojewódzki Szpital Specjalistyczny we Wrocławiu </t>
  </si>
  <si>
    <t>ul. Kamieńskiego 73a                            51-124 Wrocław</t>
  </si>
  <si>
    <t>ul. Kamieńskiego 73a                           51-124 Wrocław</t>
  </si>
  <si>
    <t>071</t>
  </si>
  <si>
    <t>073</t>
  </si>
  <si>
    <t>075</t>
  </si>
  <si>
    <t>078</t>
  </si>
  <si>
    <t>081</t>
  </si>
  <si>
    <t>082</t>
  </si>
  <si>
    <t>076</t>
  </si>
  <si>
    <t>Oddział nefrologiczny z pododdziałem diabetologiczym, pododdziałem transplantacyjnym i pododdziałem chorób wewnętrznych</t>
  </si>
  <si>
    <t>05,25</t>
  </si>
  <si>
    <t>23</t>
  </si>
  <si>
    <t>Wojewódzki Szpital Specjalistyczny im. J. Gromkowskiego</t>
  </si>
  <si>
    <t>ul. Koszarowa 5                                   51-149 Wrocław</t>
  </si>
  <si>
    <t>ul. Koszarowa 5                                     51-149 Wrocław</t>
  </si>
  <si>
    <t>08</t>
  </si>
  <si>
    <t xml:space="preserve">Uniwersytecki Szpital Kliniczny im. Jana Mikulicza-Radeckiego we Wrocławiu </t>
  </si>
  <si>
    <t>ul. Borowska 213                                 50-556 Wrocław</t>
  </si>
  <si>
    <t>ul. Borowska 213                             50-556 Wrocław</t>
  </si>
  <si>
    <t>ul. T. Chałubińskiego 2-2a            50-368 Wrocław</t>
  </si>
  <si>
    <t>ul. Prusicka 53-55                              55-100 Trzebnica</t>
  </si>
  <si>
    <t>ul. T. Chałubińskiego 3                        50-368 Wrocław</t>
  </si>
  <si>
    <t>ul. M. Curie-Skłodowskiej 66            50-369 Wrocław</t>
  </si>
  <si>
    <t>Oddział kliniczny chirurgii małoinwazyjnej  i proktologicznej</t>
  </si>
  <si>
    <t>ul. M. Curie-Skłodowskiej 50/52   50-369 Wrocław</t>
  </si>
  <si>
    <t>Oddział kliniczny zakaźny</t>
  </si>
  <si>
    <t xml:space="preserve">Oddział psychiatryczny ogólny </t>
  </si>
  <si>
    <t xml:space="preserve">Oddział psychiatryczny dla dzieci i młodzieży </t>
  </si>
  <si>
    <t xml:space="preserve">Oddział psychiatryczny i leczenia stresu bojowego </t>
  </si>
  <si>
    <t>Oddział gruźlicy i chorób płuc  Katedra i Klinika Pulmunologii i Nowotworów Płuc</t>
  </si>
  <si>
    <t xml:space="preserve">Oddział gruźlicy i chorób płuc </t>
  </si>
  <si>
    <t xml:space="preserve">Oddział onkologii klinicznej </t>
  </si>
  <si>
    <t xml:space="preserve"> oddział anestezjologii i intensywnej terapii</t>
  </si>
  <si>
    <t>Oddział anestezjologii i intensywnej terapii noworodków i dzieci</t>
  </si>
  <si>
    <t>Oddział chorób wewnętrznych, reumatologii i geriatrii</t>
  </si>
  <si>
    <t>Oddział pediatryczny – nefrologii</t>
  </si>
  <si>
    <t>Oddział pediatryczny - pulmonologii i alergologii</t>
  </si>
  <si>
    <t>Oddział gastroenterologii, hepatologii i żywienia klinicznego</t>
  </si>
  <si>
    <t>Oddział rehabilitacji ogólnoustrojowej</t>
  </si>
  <si>
    <t>Oddział immunologii klinicznej i pediatrii</t>
  </si>
  <si>
    <t xml:space="preserve"> Oddział psychiatryczny dla dzieci i młodzieży</t>
  </si>
  <si>
    <t>0206</t>
  </si>
  <si>
    <t>58-580 Szklarska Poreba ul. Jedności Narodowej 32</t>
  </si>
  <si>
    <t>59-800 Lubań
ul. Zawidowska 4b</t>
  </si>
  <si>
    <t xml:space="preserve">59-920 Bogatynia
ul.Żołnierzy II AWP 4 </t>
  </si>
  <si>
    <t>58-570  Jelenia Góra
ul. Cieplicka 126 A</t>
  </si>
  <si>
    <r>
      <t>Nazwa zespołu ratownictwa medycznego</t>
    </r>
    <r>
      <rPr>
        <vertAlign val="superscript"/>
        <sz val="11"/>
        <rFont val="Calibri"/>
        <family val="2"/>
        <scheme val="minor"/>
      </rPr>
      <t xml:space="preserve">1) </t>
    </r>
    <r>
      <rPr>
        <sz val="11"/>
        <rFont val="Calibri"/>
        <family val="2"/>
        <scheme val="minor"/>
      </rPr>
      <t>i obszar działania</t>
    </r>
    <r>
      <rPr>
        <vertAlign val="superscript"/>
        <sz val="11"/>
        <rFont val="Calibri"/>
        <family val="2"/>
        <scheme val="minor"/>
      </rPr>
      <t xml:space="preserve">2) </t>
    </r>
    <r>
      <rPr>
        <sz val="11"/>
        <rFont val="Calibri"/>
        <family val="2"/>
        <scheme val="minor"/>
      </rPr>
      <t>z opisem</t>
    </r>
  </si>
  <si>
    <t>Miasta powyżej 10 tys. mieszk.</t>
  </si>
  <si>
    <t>Poza miastem powyżej 10 tys. mieszk.</t>
  </si>
  <si>
    <t>Nazwa zespołu ratownictwa medycznego1) i obszar działania2) z opisem</t>
  </si>
  <si>
    <r>
      <t>Numer rejonu operacyjnego</t>
    </r>
    <r>
      <rPr>
        <vertAlign val="superscript"/>
        <sz val="11"/>
        <rFont val="Calibri"/>
        <family val="2"/>
        <scheme val="minor"/>
      </rPr>
      <t>3)</t>
    </r>
  </si>
  <si>
    <r>
      <t>Nazwa zespołu ratownictwa medycznego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i obszar działania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z opisem</t>
    </r>
  </si>
  <si>
    <t>D02 D02</t>
  </si>
  <si>
    <t>180 minut</t>
  </si>
  <si>
    <t>ul. Cieplicka 126 A 58-500 Jelenia Góra</t>
  </si>
  <si>
    <t>240 minut</t>
  </si>
  <si>
    <t>ul. Bema 58            59-300 Lubin</t>
  </si>
  <si>
    <t>1 (motor)</t>
  </si>
  <si>
    <t>ul. Bracka 11          59-220 Legnica</t>
  </si>
  <si>
    <t>ul. H. Sienkiewicza 15A</t>
  </si>
  <si>
    <t>Wyspecjalizowany Szpital</t>
  </si>
  <si>
    <t>Powiatowy Zespół Szpitali</t>
  </si>
  <si>
    <t>Nowy Szpital we Wschowie</t>
  </si>
  <si>
    <t xml:space="preserve"> -</t>
  </si>
  <si>
    <t>maj-wrzesień</t>
  </si>
  <si>
    <t>NZOZ Szpital Powiatowy w Dzierżoniowie Spółka       z o.o. ul. Cicha 1 58-200 Dzierżoniów</t>
  </si>
  <si>
    <t>Pogotowie Ratunkowe w  Jeleniej Górze                       ul. Ogińskiego 6 58-506 Jelenia Góra</t>
  </si>
  <si>
    <t>ul. Szpitalna 1 57-300 Kłodzko</t>
  </si>
  <si>
    <t>ul. Ziębicka 34 -38    50-507 Wrocław</t>
  </si>
  <si>
    <t xml:space="preserve">Pogotowie Ratunkowe we Wrocławiu we Wrocławiu ul. Ziębicka 34 -38 50-507 Wrocław      </t>
  </si>
  <si>
    <t>Pogotowie Ratunkowe w Legnicy                                         ul. Dworcowa 7    59-220 Legnica</t>
  </si>
  <si>
    <t>SP ZOZ Zespół Opieki Zdrowotnej w Kłodzku                 ul. Szpitalna 1 57-300 Kłodzko</t>
  </si>
  <si>
    <t>ul. Leśna 31  58-100 Świdnica</t>
  </si>
  <si>
    <t xml:space="preserve">ul. B. Chrobrego 39 58-300 Wałbrzych      </t>
  </si>
  <si>
    <t xml:space="preserve">Pogotowie Ratunkowe w Wałbrzychu                              ul. B. Chrobrego 39 58-300 Wałbrzych </t>
  </si>
  <si>
    <t>SP ZOZ  Powiatowe Pogotowie Ratunkowe                  w Świdnicy  58-100 Świdnica</t>
  </si>
  <si>
    <t>ul. H. Sienkiewicza 15A                                     57-200 Ząbkowice Śl.</t>
  </si>
  <si>
    <t>SP ZOZ Pomoc Doraźna                                                                 ul. H. Sienkiewicza 15A 57-200 Ząbkowice Śl.</t>
  </si>
  <si>
    <t>Powiatowy Zespół Szpitali                                         Pogotowie Ratunkowe                                                            ul. Armii Krajowej 1 56-400 Oleśnica</t>
  </si>
  <si>
    <t>Zespół Opieki Zdrowotnej w  Bolesławcu                       ul. Jeleniogórska 4 59-700 Bolesławiec</t>
  </si>
  <si>
    <t>D01 D02</t>
  </si>
  <si>
    <t>D02 D04</t>
  </si>
  <si>
    <t>D01 D04</t>
  </si>
  <si>
    <t>D02 D06</t>
  </si>
  <si>
    <t>D02 D08</t>
  </si>
  <si>
    <t>D01 D01</t>
  </si>
  <si>
    <t>D01 D03</t>
  </si>
  <si>
    <t>D01 D05</t>
  </si>
  <si>
    <t>D01 D06</t>
  </si>
  <si>
    <t>D01 D08</t>
  </si>
  <si>
    <t>D01 D10</t>
  </si>
  <si>
    <t>D01 D12</t>
  </si>
  <si>
    <t>D01 D14</t>
  </si>
  <si>
    <t>D01 D16</t>
  </si>
  <si>
    <t>D01 D20</t>
  </si>
  <si>
    <t>120 minut</t>
  </si>
  <si>
    <t xml:space="preserve">58-200 Dzierżoniów
ul. Cicha 1 </t>
  </si>
  <si>
    <t>042</t>
  </si>
  <si>
    <t>57-400 Nowa Ruda
ul. Szpitalna 8</t>
  </si>
  <si>
    <t>57-540 Lądek Zdrój
ul. Strażacka 2</t>
  </si>
  <si>
    <t>NZOZ Szpital Powiatowy 
 w Dzierżoniowie    Sp. z o.o.</t>
  </si>
  <si>
    <t>Zespół Opieki Zdrowotnej w Kłodzku'</t>
  </si>
  <si>
    <t>57-300 Kłodzko 
ul. Szpitalna 1a</t>
  </si>
  <si>
    <t>302</t>
  </si>
  <si>
    <t>310</t>
  </si>
  <si>
    <t>306</t>
  </si>
  <si>
    <t>311</t>
  </si>
  <si>
    <t>307</t>
  </si>
  <si>
    <t>305</t>
  </si>
  <si>
    <t>320</t>
  </si>
  <si>
    <t>0100</t>
  </si>
  <si>
    <t>062</t>
  </si>
  <si>
    <t>046</t>
  </si>
  <si>
    <t>SP ZOZ Powiatowe Pogotowie Ratunkowe w Świdnicy</t>
  </si>
  <si>
    <t>58-306 Wałbrzych
ul.Ogrodowa 20</t>
  </si>
  <si>
    <t>58-300 Wałbrzych
ul. B.Chrobrego 39</t>
  </si>
  <si>
    <t>Pogotowie Ratunkowe w Wałbrzychu</t>
  </si>
  <si>
    <t xml:space="preserve">58-300 Wałbrzych
ul. B.Chrobrego 39 </t>
  </si>
  <si>
    <t>57-200 Ząbkowice Śl.
ul. H.Sienkiewicza 15A</t>
  </si>
  <si>
    <t>57-200 Ząbkowice Śl.
ul. Sienkiewicza 15A</t>
  </si>
  <si>
    <t>50-507 Wrocław
ul. Ziębicka 34-38</t>
  </si>
  <si>
    <t>Pogotowie Ratunkowe we Wrocławiu</t>
  </si>
  <si>
    <t>102</t>
  </si>
  <si>
    <t>139</t>
  </si>
  <si>
    <t>146</t>
  </si>
  <si>
    <t>214</t>
  </si>
  <si>
    <t>216</t>
  </si>
  <si>
    <t>215</t>
  </si>
  <si>
    <t>145</t>
  </si>
  <si>
    <t>158</t>
  </si>
  <si>
    <t>213</t>
  </si>
  <si>
    <t>220</t>
  </si>
  <si>
    <t>117</t>
  </si>
  <si>
    <t>116</t>
  </si>
  <si>
    <t>142</t>
  </si>
  <si>
    <t>147</t>
  </si>
  <si>
    <t>211</t>
  </si>
  <si>
    <t>217</t>
  </si>
  <si>
    <t>119</t>
  </si>
  <si>
    <t>242</t>
  </si>
  <si>
    <t>112</t>
  </si>
  <si>
    <t>157</t>
  </si>
  <si>
    <t>212</t>
  </si>
  <si>
    <t>54-429 Wrocław
ul. Strzegomska 148</t>
  </si>
  <si>
    <t>219</t>
  </si>
  <si>
    <t>241</t>
  </si>
  <si>
    <t>54-042 Wrocław
ul. Kosmonautów 274</t>
  </si>
  <si>
    <t>106</t>
  </si>
  <si>
    <t>123</t>
  </si>
  <si>
    <t>124</t>
  </si>
  <si>
    <t>56-300 Mlicz
ul. Stawna 13</t>
  </si>
  <si>
    <t>239</t>
  </si>
  <si>
    <t>240</t>
  </si>
  <si>
    <t>127</t>
  </si>
  <si>
    <t>153</t>
  </si>
  <si>
    <t>126</t>
  </si>
  <si>
    <t>149</t>
  </si>
  <si>
    <t>130</t>
  </si>
  <si>
    <t>150</t>
  </si>
  <si>
    <t>132</t>
  </si>
  <si>
    <t xml:space="preserve">55-100 Trzebnica
ul. Milicka 20a </t>
  </si>
  <si>
    <t>134</t>
  </si>
  <si>
    <t>133</t>
  </si>
  <si>
    <t>55-140 Żmigród
ul. Lipowa 4</t>
  </si>
  <si>
    <t>154</t>
  </si>
  <si>
    <t>137</t>
  </si>
  <si>
    <t>151</t>
  </si>
  <si>
    <t>59-700 Bolesławiec
ul. Jeleniogórska 4</t>
  </si>
  <si>
    <t>405</t>
  </si>
  <si>
    <t>404</t>
  </si>
  <si>
    <t>621</t>
  </si>
  <si>
    <t xml:space="preserve"> Pogotowie Ratunkowe w Jelniej Górze</t>
  </si>
  <si>
    <t xml:space="preserve">58-570 Jelenia Góra
 ul. Cieplicka 126A </t>
  </si>
  <si>
    <t>58-570 Jelenia Góra
ul. Cieplicka 126 A</t>
  </si>
  <si>
    <t>58-530 Kowary
ul. Zamkowa 2a</t>
  </si>
  <si>
    <t>58-580 Szklarska Poręba
ul. Jedności Narodowej 32</t>
  </si>
  <si>
    <t>59-900 Zgorzelec
ul. Lubańska 11-12</t>
  </si>
  <si>
    <t>Wielospecjalisty
czny Szpital - SPZOZ w Zgorzelcu</t>
  </si>
  <si>
    <t>59-900 Zgorzelec 
ul. Lubańska 
11-12</t>
  </si>
  <si>
    <t>121</t>
  </si>
  <si>
    <t>59-920 Bogatynia
ul. II Armii Wojska Polskiego 4</t>
  </si>
  <si>
    <t>Pogotowie Ratunkowe w Legnicy</t>
  </si>
  <si>
    <t>59-220 Legnica 
ul. Dworcowa 7</t>
  </si>
  <si>
    <t>67-200 Głogów
ul. Sikorskiego 55</t>
  </si>
  <si>
    <r>
      <rPr>
        <sz val="11"/>
        <rFont val="Times New Roman"/>
        <family val="1"/>
        <charset val="238"/>
      </rPr>
      <t>53-330 Wrocław
ul. Jantarowa 20</t>
    </r>
    <r>
      <rPr>
        <strike/>
        <sz val="11"/>
        <rFont val="Times New Roman"/>
        <family val="1"/>
        <charset val="238"/>
      </rPr>
      <t xml:space="preserve">
</t>
    </r>
  </si>
  <si>
    <t>59-850 Świeradów Zdrój
ul. Piłsudskiego 15</t>
  </si>
  <si>
    <t>1310</t>
  </si>
  <si>
    <t xml:space="preserve">66-200 Świebodzin
ul. Młyńska 6 </t>
  </si>
  <si>
    <t>Ratownictwo Medyczne Sp. z o.o.</t>
  </si>
  <si>
    <t>56-200 Góra                        os. Kazimierza Wielkiego 8F</t>
  </si>
  <si>
    <t>000000204649</t>
  </si>
  <si>
    <t>59-820 Leśna
ul. Sienkiewicza 40</t>
  </si>
  <si>
    <t>Szpital w Brzegu Dolnym Al. Jerozolimskie 26</t>
  </si>
  <si>
    <t xml:space="preserve">Ratownictwo Medyczne Sp. z o.o                                    ul. Młyńska 6 66-200 Świebodzin
</t>
  </si>
  <si>
    <t>DM01-01</t>
  </si>
  <si>
    <t>DM01-02</t>
  </si>
  <si>
    <t>DM01- 01</t>
  </si>
  <si>
    <t>ul. Gen. A. E. Fieldorfa 2,       54-049 Wrocław</t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</si>
  <si>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medycznej…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 xml:space="preserve"> ) DM01-01</t>
    </r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</si>
  <si>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medycznej...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>)  DM01-02</t>
    </r>
  </si>
  <si>
    <t>7 dni      7:00-19:00</t>
  </si>
  <si>
    <t>7 dni     7:00-19:00</t>
  </si>
  <si>
    <t xml:space="preserve">7 dni      7:00-19:00                                   </t>
  </si>
  <si>
    <t xml:space="preserve">               12
</t>
  </si>
  <si>
    <t xml:space="preserve">               12 
</t>
  </si>
  <si>
    <t>ul. Jeleniogórska 4                          59-700 Bolesławiec</t>
  </si>
  <si>
    <t>ul. Jeleniogórska 4                             59-700 Bolesławiec</t>
  </si>
  <si>
    <t>D01 110</t>
  </si>
  <si>
    <t>0264059204</t>
  </si>
  <si>
    <t>0212034201</t>
  </si>
  <si>
    <t>D02 62</t>
  </si>
  <si>
    <t>D02 60</t>
  </si>
  <si>
    <t>0225021202</t>
  </si>
  <si>
    <t>D02 64</t>
  </si>
  <si>
    <t xml:space="preserve">               24
</t>
  </si>
  <si>
    <t xml:space="preserve">7 dni                </t>
  </si>
  <si>
    <t>0206021202</t>
  </si>
  <si>
    <t>0201011204</t>
  </si>
  <si>
    <t>0209011201</t>
  </si>
  <si>
    <t>0203011203</t>
  </si>
  <si>
    <t>D02 66</t>
  </si>
  <si>
    <t>D02 68</t>
  </si>
  <si>
    <t>D02 70</t>
  </si>
  <si>
    <t>0261011401</t>
  </si>
  <si>
    <t xml:space="preserve">D0205   </t>
  </si>
  <si>
    <t xml:space="preserve">7 dni       </t>
  </si>
  <si>
    <t xml:space="preserve">D0205 </t>
  </si>
  <si>
    <r>
      <rPr>
        <sz val="12"/>
        <rFont val="Times New Roman"/>
        <family val="1"/>
        <charset val="238"/>
      </rPr>
      <t xml:space="preserve">7 dni     7:00-19:00 </t>
    </r>
    <r>
      <rPr>
        <sz val="12"/>
        <color rgb="FFFF0000"/>
        <rFont val="Times New Roman"/>
        <family val="1"/>
        <charset val="238"/>
      </rPr>
      <t xml:space="preserve"> </t>
    </r>
  </si>
  <si>
    <r>
      <t xml:space="preserve">TABELA nr 2 - Zespoły ratownictwa medycznego włączone do systemu Państwowe Ratownictwo Medyczne - stan na dzień 1 kwietnia </t>
    </r>
    <r>
      <rPr>
        <b/>
        <sz val="16"/>
        <rFont val="Calibri"/>
        <family val="2"/>
        <charset val="238"/>
        <scheme val="minor"/>
      </rPr>
      <t>2020 r.</t>
    </r>
  </si>
  <si>
    <t>0202021401</t>
  </si>
  <si>
    <t>D01 01</t>
  </si>
  <si>
    <t>31.03</t>
  </si>
  <si>
    <t>01.04</t>
  </si>
  <si>
    <t>0264059401</t>
  </si>
  <si>
    <t>D01 15</t>
  </si>
  <si>
    <t>0207011401</t>
  </si>
  <si>
    <t>D02 13</t>
  </si>
  <si>
    <t>0212034401</t>
  </si>
  <si>
    <t>D02 09</t>
  </si>
  <si>
    <t>0225021401</t>
  </si>
  <si>
    <t>D02 29</t>
  </si>
  <si>
    <t>0201011401</t>
  </si>
  <si>
    <t>0209011401</t>
  </si>
  <si>
    <t>D02 17</t>
  </si>
  <si>
    <t>0203011401</t>
  </si>
  <si>
    <t>D02 25</t>
  </si>
  <si>
    <t>TABELA nr 15 - Liczba osób wykonujacych zawód medyczny w jednostkach w systemu Państwowe Ratownictwo Medyczne  za rok  2019</t>
  </si>
  <si>
    <t>0264011</t>
  </si>
  <si>
    <t xml:space="preserve">TABELA nr 11 - Centrum urazowe - dane za rok  2019 </t>
  </si>
  <si>
    <t>TABELA nr 12– Centra urazowe dla dzieci – dane za rok 2019</t>
  </si>
  <si>
    <t>TABELA nr 13 – Stanowiska dyspozytorów medycznych – dane za rok 2019</t>
  </si>
  <si>
    <r>
      <t>TABELA nr 3 -Ddodatkowe zespoły ratownictwa medycznego stan na dzień</t>
    </r>
    <r>
      <rPr>
        <b/>
        <sz val="16"/>
        <rFont val="Calibri"/>
        <family val="2"/>
        <charset val="238"/>
        <scheme val="minor"/>
      </rPr>
      <t xml:space="preserve"> 31.12.2019 r.</t>
    </r>
  </si>
  <si>
    <t>45 minut</t>
  </si>
  <si>
    <t>90 minut</t>
  </si>
  <si>
    <t>20 minut</t>
  </si>
  <si>
    <t>150 minut</t>
  </si>
  <si>
    <t xml:space="preserve">Wielospecjalistyczny Szpital SP ZOZ w Zgorzelcu                         ul. Lubańska 11-1259-900 Zgorzelec </t>
  </si>
  <si>
    <t xml:space="preserve">Ratownictwo Medyczne Sp. z o.o. </t>
  </si>
  <si>
    <t>66-200 Świebodzin                   ul. Młyńska 6</t>
  </si>
  <si>
    <t>TABELA nr 7 - Szpitalne oddziały ratunkowe - stan na dzień 31 grudnia 2019 r.</t>
  </si>
  <si>
    <t>ul. Jeleniogórska 4      59-700 Bolesławiec</t>
  </si>
  <si>
    <t>ul. Kościuszki 15         67-200 Głogów</t>
  </si>
  <si>
    <t>ul.  Baczyńskiego 1     55-200 Oława</t>
  </si>
  <si>
    <t>ul. Leśna 27-29           58-100 Świdnica</t>
  </si>
  <si>
    <t>59-900 Zgorzelec         ul. Lubańska 11-12</t>
  </si>
  <si>
    <t>TABELA nr 9 - Liczba przyjęć pacjentów w szpitalnym oddziale ratunkowym w roku 2019</t>
  </si>
  <si>
    <t>Zespół Opieki Zdrowotnej w Oławie      ul.  Baczyńskiego 1                              55-200 Oława</t>
  </si>
  <si>
    <t>Regionalne Centrum Zdrowia            Sp. z o.o. ul. Gen. Józefa Bema 5-6             59-300 Lubin</t>
  </si>
  <si>
    <t>TABELA nr 10 - Liczba przyjęć pacjentów w izbie przyjęć szpitala w roku 2019</t>
  </si>
  <si>
    <t xml:space="preserve"> Szpital Gminny w Bogatyni</t>
  </si>
  <si>
    <t>0</t>
  </si>
  <si>
    <t>1 043</t>
  </si>
  <si>
    <t>1 662</t>
  </si>
  <si>
    <t>TABELA nr 8 - Jednostki organizacyjne szpitala wyspecjalizowane w zakresie udzielania świadczeń zdrowotnych niezbędnych dla ratownictwa medycznego - stan na dzień  31 grudnia 2019 r.</t>
  </si>
  <si>
    <t xml:space="preserve">Oddział leczenia alkoholowych zespołów abstynencyjnych (detoksykacji) </t>
  </si>
  <si>
    <t>Oddział psychiatryczny ogólny dsla chorych somatycznie</t>
  </si>
  <si>
    <t>Oddział leczenia uzależnień</t>
  </si>
  <si>
    <t>Izba Przyjęć</t>
  </si>
  <si>
    <t>Oddział dzienny psychiatryczny</t>
  </si>
  <si>
    <t>Oddział psychioatrii sądowej o podstawowym zabezpieczeniu</t>
  </si>
  <si>
    <t>ul. Kościuszki 15                              67-200 Głogów</t>
  </si>
  <si>
    <t>34</t>
  </si>
  <si>
    <t xml:space="preserve"> ul. Jana Pawła II 2                                 57-320 Polanica Zdrój</t>
  </si>
  <si>
    <t>03,04,05,24,39,40,47,71,78</t>
  </si>
  <si>
    <t>ul. Iwaszkiewicza 5                               59-220 Legnica</t>
  </si>
  <si>
    <t>ul. Iwaszkiewicza 5                             59-220 Legnica</t>
  </si>
  <si>
    <t>01,20</t>
  </si>
  <si>
    <t>ul.  Baczyńskiego 1                            55-200 Oława</t>
  </si>
  <si>
    <t>ul.  Baczyńskiego 1                      55-200 Oława</t>
  </si>
  <si>
    <t>Oddział  chirurgii urazowo-ortopedycznej</t>
  </si>
  <si>
    <t>47</t>
  </si>
  <si>
    <t>Oddział chirurgii ogólnejz pododziałem chirurgii onkologicznej</t>
  </si>
  <si>
    <t xml:space="preserve">Oddział ginekologiczno-położniczy z pododdziałem patologii ciąży </t>
  </si>
  <si>
    <t>ul. Prusicka 53-55                        55-100 Trzebnica</t>
  </si>
  <si>
    <t>24 godz.</t>
  </si>
  <si>
    <t>07,53,</t>
  </si>
  <si>
    <t>125, 003</t>
  </si>
  <si>
    <t>I Oddział kliniczny kardiologiczny</t>
  </si>
  <si>
    <t>Oddział kliniczny okulistyczny dla dzieci</t>
  </si>
  <si>
    <t>29,49,101,103</t>
  </si>
  <si>
    <t>Oddział chirurgii transplantacyjnej</t>
  </si>
  <si>
    <t>171</t>
  </si>
  <si>
    <t>71</t>
  </si>
  <si>
    <t xml:space="preserve">Oddział endokrynologii, diabetologii i chorób metabolicznych </t>
  </si>
  <si>
    <t>Pododdział pulmonologiczno-alergiczny</t>
  </si>
  <si>
    <t xml:space="preserve">Pododział reumatologiczny </t>
  </si>
  <si>
    <t>Pododział angiologiczny</t>
  </si>
  <si>
    <t>Oddział onkologii klinicznej</t>
  </si>
  <si>
    <t>Oddział gastroentewrologiczny</t>
  </si>
  <si>
    <t>Oddział dermatologiczno- wenerologiczny</t>
  </si>
  <si>
    <t>Oddział ginekologii onkologicznej i prokreacyjnej</t>
  </si>
  <si>
    <t>43,44</t>
  </si>
  <si>
    <t>163</t>
  </si>
  <si>
    <t>07,36,42</t>
  </si>
  <si>
    <t>185</t>
  </si>
  <si>
    <t>07,67</t>
  </si>
  <si>
    <t>164</t>
  </si>
  <si>
    <t>07,37,57</t>
  </si>
  <si>
    <t>33,47</t>
  </si>
  <si>
    <t>9</t>
  </si>
  <si>
    <t>229</t>
  </si>
  <si>
    <t>29,40,49</t>
  </si>
  <si>
    <t xml:space="preserve">Oddział położniczo - ginekologiczny </t>
  </si>
  <si>
    <t xml:space="preserve">Oddział kardiologii dziecięcej z pododdziałem kardiochirurgii dziecięcej i pododdziałem intensywnej opieki medycznej </t>
  </si>
  <si>
    <t>ul. B. Chrobrego 5                          57-200 Ząbkowice Śl.</t>
  </si>
  <si>
    <t>Oddział neonatologii z pododdziałem patologii noworodka</t>
  </si>
  <si>
    <t>ul.    Marii Skłodowskiej-Curie 52-56                                                    59-301 Lubin</t>
  </si>
  <si>
    <t>Oddział diabetologicznyh</t>
  </si>
  <si>
    <t>43</t>
  </si>
  <si>
    <t>Oddział rehabilitacjyjny</t>
  </si>
  <si>
    <t>Oddział wewnetrzny</t>
  </si>
  <si>
    <t>Oddział anastezjologii i intensywnej terapii</t>
  </si>
  <si>
    <t>ul. Cicha 1                                       58-200 Dzierżoniów</t>
  </si>
  <si>
    <t>ul. Piastowska 7                          58-260 Bielawa</t>
  </si>
  <si>
    <t>05,07,20,28,29</t>
  </si>
  <si>
    <t xml:space="preserve">Oddział internistyczny </t>
  </si>
  <si>
    <t>20,28</t>
  </si>
  <si>
    <t>Oddział gruźlicy i chorób płuc z pododdziałem nieinwazyjnej wentylacji mechanicznej</t>
  </si>
  <si>
    <t>04,07,42</t>
  </si>
  <si>
    <t>Oddział gruźlicy i chorób płuc II</t>
  </si>
  <si>
    <t>19</t>
  </si>
  <si>
    <t>15</t>
  </si>
  <si>
    <t xml:space="preserve">Oddział Internistyczny </t>
  </si>
  <si>
    <t>Oddział endokrynologiczny</t>
  </si>
  <si>
    <t>143</t>
  </si>
  <si>
    <t>10</t>
  </si>
  <si>
    <t>44</t>
  </si>
  <si>
    <t xml:space="preserve">Dolnośląskie Centrum Chorób Serca im. prof.. Z. Religii  "Medinet"   Sp. z o. o. </t>
  </si>
  <si>
    <t xml:space="preserve"> I Oddział chorób zakaźnych</t>
  </si>
  <si>
    <t>II  Oddział chorób zakaźnych</t>
  </si>
  <si>
    <t>IX Oddział chorób wewnętrznych</t>
  </si>
  <si>
    <t>X Oddział chorób wewnętrznych</t>
  </si>
  <si>
    <t>28, 52,67</t>
  </si>
  <si>
    <t>Oddział rehabilitacyjny</t>
  </si>
  <si>
    <t>Oddział neonatologii i patologii noworodka i niemowlęcia</t>
  </si>
  <si>
    <t>Oddział hematologii</t>
  </si>
  <si>
    <t>260</t>
  </si>
  <si>
    <t>50</t>
  </si>
  <si>
    <t>Oddział radioterapii</t>
  </si>
  <si>
    <t>32</t>
  </si>
  <si>
    <t>Oddział V psychiatryczny ogólny</t>
  </si>
  <si>
    <t>Oddział VI psychiatryczny ogólny</t>
  </si>
  <si>
    <t>347</t>
  </si>
  <si>
    <t>ul. Lesna 8                                            59-300 Lubin</t>
  </si>
  <si>
    <t>Pododział geriatrii</t>
  </si>
  <si>
    <t>Pododział alergologii</t>
  </si>
  <si>
    <t>043</t>
  </si>
  <si>
    <t>48</t>
  </si>
  <si>
    <t>36</t>
  </si>
  <si>
    <t>Oddział chirurgii ogólny</t>
  </si>
  <si>
    <t>07,09,42,43,47,44,22,53,48,50,67,44</t>
  </si>
  <si>
    <t>53,12,31,07,43,42</t>
  </si>
  <si>
    <t>22,59,07,48,109</t>
  </si>
  <si>
    <t>28,35,03,36,42,43,47,50,54,58,61</t>
  </si>
  <si>
    <t>29,34,49</t>
  </si>
  <si>
    <t>05,40,39,47,41,35,25</t>
  </si>
  <si>
    <t>34,35,57</t>
  </si>
  <si>
    <t>ul. Szpitalna 8,                               57-400 Nowa Ruda</t>
  </si>
  <si>
    <t>07,42,44,47,43,67,22,53,48,50</t>
  </si>
  <si>
    <t>28,35,36,42,43,44,47,47,50,54,58,03,61</t>
  </si>
  <si>
    <t>26</t>
  </si>
  <si>
    <t>293</t>
  </si>
  <si>
    <t>201</t>
  </si>
  <si>
    <t>22</t>
  </si>
  <si>
    <t>Oddział detoksytacji</t>
  </si>
  <si>
    <t xml:space="preserve">Oddział leczenia uzależnień </t>
  </si>
  <si>
    <t>251</t>
  </si>
  <si>
    <t>045</t>
  </si>
  <si>
    <t>DO1 110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</si>
  <si>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oznaczenia „S” dla specjalistycznych zespołów ratownictwa medycznego i „P” dla podstawowych zespołów ratownictwa medycznego, o których mowa w art. 36 ust. 1 ustawy z dnia 8 września 2006 r. o Państwowym Ratownictwie Medycznym.
5) Stosuje się 7-znakowy kod TERYT w zakresie systemu identyfikatorów i nazw jednostek podziału administracyjnego; nie używa się kodów zakończonych cyfrą „3”, kolejne pozycje obszaru działania oddziela się średnikiem i spacją.
6)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7) Nazwy nadawane zgodnie z procedurami tworzonymi i wprowadzanymi do stosowania przez ministra właściwego do spraw zdrowia.
8)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 Wskazuje się nazwę miejscowości lub dzielnicy, w której stacjonuje zespół ratownictwa medycznego; nie podaje się danych adresowych miejsca stacjonowania.
10) Wymienia się dni tygodnia, a w przypadku gdy zespół ratownictwa medycznego nie pozostaje w całodobowej gotowości, wskazuje się godziny pozostawania w gotowości.
</t>
  </si>
  <si>
    <t>627</t>
  </si>
  <si>
    <t xml:space="preserve"> TABELA  nr 4 -Wyjazdy zespołów ratownictwa medycznego  w roku 2019</t>
  </si>
  <si>
    <t>Rejon operacyjny nr RO02/01 z dyspozytornią medyczną we Wrocławiu DM01-01</t>
  </si>
  <si>
    <t>Rejon operacyjny nr RO02/02 z dyspozytornią medyczną w Legnicy DM01-02</t>
  </si>
  <si>
    <t xml:space="preserve"> D02 01</t>
  </si>
  <si>
    <t xml:space="preserve">D02 05
</t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</si>
  <si>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</si>
  <si>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t xml:space="preserve">                                                            Razem                                                                                                             </t>
  </si>
  <si>
    <t>TABELA nr 5 -Czasy dotarcia zespołów ratownictwa medycznego w roku 2019 r.</t>
  </si>
  <si>
    <t xml:space="preserve">D02 02  -m. i gm. Bolesławiec 0201011; 0201022;
gm. Gromadka 0201032;
m. i gm. Nowogrodziec 0201044; 0201045;
gm. Osiecznica 0201052;
gm. Warta Bolesławiecka 0201062        </t>
  </si>
  <si>
    <t xml:space="preserve">D02 04 -  m. i gm. Bolesławiec 0201011; 0201022;
gm. Gromadka 0201032;
m. i gm. Nowogrodziec 0201044; 0201045;
gm. Osiecznica 0201052;
gm. Warta Bolesławiecka 0201062         </t>
  </si>
  <si>
    <t>D02 29  - m. i gm. Zgorzelec 0225021; 0225072;
gm. Zawidów 0225011;
m. i gm. Bogatynia 0225034; 0225035;
m. i gm. Pieńsk 0225044; 0225045;
m. i gm. Węgliniec 0225064; 0225065;
gm. Sulików 0225052</t>
  </si>
  <si>
    <t xml:space="preserve"> D02 54  - m. i gm. Zgorzelec 0225021; 0225072;
gm. Zawidów 0225011;
m. i gm. Bogatynia 0225034; 0225035;
m. i gm. Pieńsk 0225044; 0225045;
m. i gm. Węgliniec 0225064; 0225065;
gm. Sulików 0225052</t>
  </si>
  <si>
    <t xml:space="preserve"> D02 56  - m. i gm. Zgorzelec 0225021; 0225072;
gm. Zawidów 0225011;
m. i gm. Bogatynia 0225034; 0225035;
m. i gm. Pieńsk 0225044; 0225045;
m. i gm. Węgliniec 0225064; 0225065;
gm. Sulików 0225052</t>
  </si>
  <si>
    <t xml:space="preserve"> D02 58  - m. i gm. Zgorzelec 0225021; 0225072;
gm. Zawidów 0225011;
m. i gm. Bogatynia 0225034; 0225035;
m. i gm. Pieńsk 0225044; 0225045;
m. i gm. Węgliniec 0225064; 0225065;
gm. Sulików 0225052</t>
  </si>
  <si>
    <t>D02 05  -m. Jelenia Góra 0261011;
m. i gm. Kowary 0206021;
m. i gm. Karpacz 0206011;
gm. Mysłakowice 0206072;
gm. Janowice Wielkie 0206052;
gm. Jeżów Sudecki 0206062</t>
  </si>
  <si>
    <t>D02 10  - -m. Jelenia Góra 0261011;
gm. Janowice Wielkie 0206052;
gm. Jeżów Sudecki 0206062</t>
  </si>
  <si>
    <t>D02 07  -m. Jelenia Góra 0261011;
gm. Podgórzyn 0206082;
gm. Stara Kamienica 0206092;
m. Piechowice 0206031;
m. Szklarska Poręba 0206041</t>
  </si>
  <si>
    <t>D02 16  - m. i gm. Kowary 0206021;
m. i gm. Karpacz 0206011;
gm. Mysłakowice 0206072</t>
  </si>
  <si>
    <t>D02 14  -m. Jelenia Góra 0261011;
gm. Podgórzyn 0206082;
gm. Stara Kamienica 0206092;
m. Piechowice 0206031;
m. Szklarska Poręba 0206041</t>
  </si>
  <si>
    <t>D02 09  -m. i gm. Lwówek Śląski 0212034; 0212035;
m. i gm. Lubomierz 0212024; 0212025;
m. i gm. Gryfów Śląski 0212014; 0212015;
m. i gm. Wleń 0212054; 0212055;
m. i gm. Mirsk 0212044; 0212045</t>
  </si>
  <si>
    <t>D02 18  - m. i gm. Lwówek Śląski 0212034; 0212035;
m. i gm. Lubomierz 0212024; 0212025;
m. i gm. Gryfów Śląski 0212014; 0212015;
m. i gm. Wleń 0212054; 0212055;
m. i gm. Mirsk 0212044; 0212045</t>
  </si>
  <si>
    <t>D02 11  -m.i gm. Lubań 0210011; 0210042;
m. i gm. Leśna 0210034; 02010035
m. i gm. Olszyna 0210054; 0210055;
gm. Platerówka 0210062;
gm. Siekierczyn 0210072;
gm. Świeradów Zdrój 0210021</t>
  </si>
  <si>
    <t>D02 20  - m.i gm. Lubań 0210011; 0210042;
m. i gm. Leśna 0210034; 02010035
m. i gm. Olszyna 0210054; 0210055;
gm. Platerówka 0210062;
gm. Siekierczyn 0210072;
gm. Świeradów Zdrój 0210021</t>
  </si>
  <si>
    <t>D02 22  -m.i gm. Lubań 0210011; 0210042;
m. i gm. Leśna 0210034; 02010035
m. i gm. Olszyna 0210054; 0210055;
gm. Platerówka 0210062;
gm. Siekierczyn 0210072;
gm. Świeradów Zdrój 0210021</t>
  </si>
  <si>
    <t>D02 13  - m. i gm. Kamienna Góra 0207011; 0207022;
m. gm. Lubawka 0207034; 0207035;
gm. Marciszów 0207042</t>
  </si>
  <si>
    <t>D02 24  -m. i gm. Kamienna Góra 0207011; 0207022;
m. gm. Lubawka 0207034; 0207035;
gm. Marciszów 0207042</t>
  </si>
  <si>
    <t>D02 03 - m. i gm. Góra 0204014; 0204015;
gm. Jemielno 0204022;
gm. Niechlów 0204032;
m. i gm. Wąsosz 0204044;  0204045</t>
  </si>
  <si>
    <t>D 02 08- m. i gm. Góra 0204014; 0204015;
gm. Jemielno 0204022;
gm. Niechlów 0204032;
m. i gm. Wąsosz 0204044;  0204045</t>
  </si>
  <si>
    <t>D02 15  -m. p. Legnica 0262011;
gm. Krotoszyce 0209032;
gm. Kunice 0209042;
gm. Legnickie Pole 0209052;
gm. Miłkowice 0209062;
m. i gm. Prochowice 0209074; 0209075;
gm. Ruja 0209082</t>
  </si>
  <si>
    <t>D02 26  - m.p. Legnica 0262011;
gm. Krotoszyce 0209032;
gm. Kunice 0209042;
gm. Legnickie Pole 0209052;
gm. Miłkowice 0209062;
m. i gm. Prochowice 0209074; 0209075;
gm. Ruja 0209082;
m. i gm. Chojnów 0209011; 0209022</t>
  </si>
  <si>
    <t>D02 28  -m.p. Legnica 0262011;
gm. Krotoszyce 0209032;
gm. Kunice 0209042;
gm. Legnickie Pole 0209052;
gm. Miłkowice 0209062;
m. i gm. Prochowice 0209074; 0209075;
gm. Ruja 0209082;
m. i gm. Chojnów 0209011; 0209022</t>
  </si>
  <si>
    <t>D02 30  -m.p. Legnica 0262011;
gm. Krotoszyce 0209032;
gm. Kunice 0209042;
gm. Legnickie Pole 0209052;
gm. Miłkowice 0209062;
m. i gm. Prochowice 0209074; 0209075;
gm. Ruja 0209082;
m. i gm. Chojnów 0209011; 0209022</t>
  </si>
  <si>
    <t>D02 32  - m.p. Legnica 0262011;
gm. Krotoszyce 0209032;
gm. Kunice 0209042;
gm. Legnickie Pole 0209052;
gm. Miłkowice 0209062;
m. i gm. Prochowice 0209074; 0209075;
gm. Ruja 0209082;
m. i gm. Chojnów 0209011; 0209022</t>
  </si>
  <si>
    <t>D02 17  - m. i gm. Chojnów 0209011; 0209022</t>
  </si>
  <si>
    <t xml:space="preserve"> D02 19- m. i gm. Lubin 0211011; 0211022;
gm. Rudna 0211032;
m. i gm. Ścinawa 0211044; 0211045</t>
  </si>
  <si>
    <t xml:space="preserve"> D02 34 -m. i gm. Lubin 0211011; 0211022;
gm. Rudna 0211032;
m. i gm. Ścinawa 0211044; 0211045</t>
  </si>
  <si>
    <t xml:space="preserve"> D02 36 -m. i gm. Lubin 0211011; 0211022;
gm. Rudna 0211032;
m. i gm. Ścinawa 0211044; 0211045</t>
  </si>
  <si>
    <t xml:space="preserve"> D02 38 -m. i gm. Lubin 0211011; 0211022;
gm. Rudna 0211032;
m. i gm. Ścinawa 0211044; 0211045</t>
  </si>
  <si>
    <t xml:space="preserve">  D02 21  - m.i gm. Polkowice 0216044; 0216045;
m. i gm. Chocianów 0216014; 0216015;
gm. Grębocice 0216032;
gm. Gaworzyce 0216022;
m. i gm. Przemków 0216054; 0216055;
gm. Radwanice 0216062</t>
  </si>
  <si>
    <t xml:space="preserve">  D02 23  -m. Jawor 0205011;
gm. Męcinka 0205032;
gm. Mściwojów 0205042;
gm. Paszowice 0205052;
gm. Wądroże Wielkie 0205062;
m. i gm. Bolków 0205024; 0205025</t>
  </si>
  <si>
    <t>D02 25 -m. i gm. Głogów 0203011; 0203022;
gm. Jerzmanowa 0203032;
gm. Kotla 0203042;
gm. Pęcław 0203052;
gm. Żukowice 0203062</t>
  </si>
  <si>
    <t xml:space="preserve"> D02 48- m. i gm. Głogów 0203011; 0203022;
gm. Jerzmanowa 0203032;
gm. Kotla 0203042;
gm. Pęcław 0203052;
gm. Żukowice 0203062</t>
  </si>
  <si>
    <t xml:space="preserve"> D02 50- m. i gm. Głogów 0203011; 0203022;
gm. Jerzmanowa 0203032;
gm. Kotla 0203042;
gm. Pęcław 0203052;
gm. Żukowice 0203062</t>
  </si>
  <si>
    <t xml:space="preserve"> D02 27 -m. i gm. Złotoryja 0226021; 0226062;
gm. Wojcieszów 0226011;
gm. Pielgrzymka 0226032;
m. i gm. Świerzawa 0226044; 0226045;
gm. Zagrodno 0226052</t>
  </si>
  <si>
    <t xml:space="preserve"> D02 52-m. i gm. Złotoryja 0226021; 0226062;
gm. Wojcieszów 0226011;
gm. Pielgrzymka 0226032;
m. i gm. Świerzawa 0226044; 0226045;
gm. Zagrodno 0226052</t>
  </si>
  <si>
    <t>D01 94 -m.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</si>
  <si>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96 -m.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</si>
  <si>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35-m.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</si>
  <si>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D01 100 -m.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</si>
  <si>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D01 102 -m.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</si>
  <si>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>D01 01  -m. i gm. Dzierżoniów 0202021; 0202052;
m. Bielawa 0202011;
m. i gm. Pieszyce 0202034;0202035
gm. Piława Górna 0202041;
gm. Łagiewniki 0202062;
m. i gm. Niemcza 0202074; 0202075</t>
  </si>
  <si>
    <t>D01 02  -m. i gm. Dzierżoniów 0202021; 0202052;
m. Bielawa 0202011;
m. i gm. Pieszyce 0202034;0202035
gm. Piława Górna 0202041;
gm. Łagiewniki 0202062;
m. i gm. Niemcza 0202074; 0202075</t>
  </si>
  <si>
    <t>D01 04 -m. i gm. Dzierżoniów 0202021; 0202052;
m. Bielawa 0202011;
m. i gm. Pieszyce 0202034;0202035
gm. Piława Górna 0202041;
gm. Łagiewniki 0202062;
m. i gm. Niemcza 0202074; 0202075</t>
  </si>
  <si>
    <t>D01 06 -m. i gm. Dzierżoniów 0202021; 0202052;
m. Bielawa 0202011;
m. i gm. Pieszyce 0202034;0202035
gm. Piława Górna 0202041;
gm. Łagiewniki 0202062;
m. i gm. Niemcza 0202074; 0202075</t>
  </si>
  <si>
    <t>D01 31  -m i gm. Świdnica 0219011; 0219072;
gm. Marcinowice 0219052;
m. i  gm. Jaworzyna Śląska 0219044; 0219045;
m. i gm. Żarów 0219084; 0219085</t>
  </si>
  <si>
    <t>D01 88  -m. i gm. Świdnica 0219011; 0219072;
gm. Marcinowice 0219052</t>
  </si>
  <si>
    <t>D01 33  -m. Świebodzice 0219021;
gm. Dobromierz 0219032;
m. i gm. Strzegom 0219064; 0219065</t>
  </si>
  <si>
    <t>D01 90  -m. i gm. Jaworzyna Śląska 0219044; 0219045;
m. i gm. Żarów 0219084; 0219085</t>
  </si>
  <si>
    <t>D01 92  -m. i gm. Strzegom 0219064; 0219065;
m. Świebodzice 0219021;
gm. Dobromierz 0219032</t>
  </si>
  <si>
    <t>D01 104  -m. i gm. Ząbkowice Śląskie 0224054; 0224055;
m. i gm. Bardo 0224014; 0224015;
gm. Ciepłowody 0224022;
gm. Kamieniec Ząbkowicki 0224032;
gm. Stoszowice 0224042;
m. i gm. Złoty Stok 0224074; 0224075;
m. i gm. Ziębice 0224064; 0224065</t>
  </si>
  <si>
    <t>D01 108-m. i gm. Ząbkowice Śląskie 0224054; 0224055;
m. i gm. Bardo 0224014; 0224015;
gm. Ciepłowody 0224022;
gm. Kamieniec Ząbkowicki 0224032;
gm. Stoszowice 0224042;
m. i gm. Złoty Stok 0224074; 0224075;
m. i gm. Ziębice 0224064; 0224065</t>
  </si>
  <si>
    <t>D01 106-m. i gm. Ząbkowice Śląskie 0224054; 0224055;
m. i gm. Bardo 0224014; 0224015;
gm. Ciepłowody 0224022;
gm. Kamieniec Ząbkowicki 0224032;
gm. Stoszowice 0224042;
m. i gm. Złoty Stok 0224074; 0224075;
m. i gm. Ziębice 0224064; 0224065</t>
  </si>
  <si>
    <t>D01 03 -m.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</si>
  <si>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>D01 08-m.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</si>
  <si>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 xml:space="preserve"> D01 05 -m. i gm. Nowa Ruda 0208041; 0208112;
m. i gm. Radków 0208124; 0208125;
m. i gm. Kudowa Zdrój 0208031;
gm. Lewin Kłodzki 0208092</t>
  </si>
  <si>
    <t xml:space="preserve"> D01 10 -m. i gm. Nowa Ruda 0208041; 0208112;
m. i gm. Radków 0208124; 0208125;
m. i gm. Kudowa Zdrój 0208031;
gm. Lewin Kłodzki 0208092</t>
  </si>
  <si>
    <t xml:space="preserve"> D01 07 -m. i gm. Bystrzyca Kłodzka 0208064; 0208065;
m. i gm. Międzylesie 0208104; 0208105</t>
  </si>
  <si>
    <t xml:space="preserve"> D01 12 -m. Kudowa Zdrój 0208031;
m. Lewin Kłodzki 0208092</t>
  </si>
  <si>
    <t xml:space="preserve"> D01 14 -m. i gm. Lądek Zdrój 0208084; 0208085;
m. i gm. Stronie Śląskie 0208134; 0208135</t>
  </si>
  <si>
    <t xml:space="preserve"> D01 16 -m. Duszniki Zdrój 0208011;
m. i gm. Szczytna 0208144; 0208145</t>
  </si>
  <si>
    <t>D01 09-m. i gm. Oleśnica 0214011; 0214062;
m. i gm. Bierutów 0214024; 0214025;
gm. Dobroszyce 0214032;
gm. Dziadowa Kłoda 0214042;
m. i gm. Twardogóra 0214084; 0214085</t>
  </si>
  <si>
    <t>D01 18-m. i gm. Oleśnica 0214011; 0214062;
m. i gm. Bierutów 0214024; 0214025;
gm. Dobroszyce 0214032;
gm. Dziadowa Kłoda 0214042</t>
  </si>
  <si>
    <t>D01 20-m. i gm. Twardogóra 0214084; 0214085;
m. i gm. Syców 0214074; 0214075;
m. i gm. Międzybórz 0214054; 0214055</t>
  </si>
  <si>
    <t>D01 22-m. i gm. Syców 0214074; 0214075;
gm. Dziadowa Kłoda 0214042;
m. i gm. Międzybórz 0214054; 0214055</t>
  </si>
  <si>
    <t>D01 30 -Wrocław Krzyki 0264039;
m. i gm. Siechnice 0223084; 0223085;
gm. Żórawina 0223092;
gm. Kobierzyce 0223052;
gm. Kąty Wrocławskie 0223045</t>
  </si>
  <si>
    <t>D01 28  -Wrocław Krzyki 0264039;
m. i gm. Siechnice 0223084; 0223085;
gm. Żórawina 0223092;
gm. Kobierzyce 0223052;
gm. Kąty Wrocławskie 0223045</t>
  </si>
  <si>
    <t>D01 26  -Wrocław Krzyki 0264039;
m. i gm. Siechnice 0223084; 0223085;
gm. Żórawina 0223092;
gm. Kobierzyce 0223052;
gm. Kąty Wrocławskie 0223045</t>
  </si>
  <si>
    <t>D01 24  -Wrocław Krzyki 0264039;
m. i gm. Siechnice 0223084; 0223085;
gm. Żórawina 0223092;
gm. Kobierzyce 0223052;
gm. Kąty Wrocławskie 0223045</t>
  </si>
  <si>
    <t>D01 11  -Wrocław Krzyki 0264039;
m. i gm. Siechnice 0223084; 0223085;
gm. Żórawina 0223092;
gm. Kobierzyce 0223052;
gm. Kąty Wrocławskie 0223045</t>
  </si>
  <si>
    <t>D01 40  -Wrocław Krzyki 0264039;
m. i gm. Siechnice 0223084; 0223085;
gm. Żórawina 0223092;
gm. Kobierzyce 0223052;
gm. Kąty Wrocławskie 0223045</t>
  </si>
  <si>
    <t>D01 34  -Wrocław Krzyki 0264039;
m. i gm. Siechnice 0223084; 0223085;
gm. Żórawina 0223092;
gm. Kobierzyce 0223052;
gm. Kąty Wrocławskie 0223045</t>
  </si>
  <si>
    <t>D01 36  -Wrocław Krzyki 0264039;
m. i gm. Siechnice 0223084; 0223085;
gm. Żórawina 0223092;
gm. Kobierzyce 0223052;
gm. Kąty Wrocławskie 0223045</t>
  </si>
  <si>
    <t>D01 32  -Wrocław Krzyki 0264039;
m. i gm. Siechnice 0223084; 0223085;
gm. Żórawina 0223092;
gm. Kobierzyce 0223052;
gm. Kąty Wrocławskie 0223045</t>
  </si>
  <si>
    <t>D01 38  -Wrocław Krzyki 0264039;
m. i gm. Siechnice 0223084; 0223085;
gm. Żórawina 0223092;
gm. Kobierzyce 0223052;
gm. Kąty Wrocławskie 0223045</t>
  </si>
  <si>
    <t>D01 13  -Wrocław Śródmieście 0264069</t>
  </si>
  <si>
    <t>D01 42  -Wrocław Śródmieście 0264069</t>
  </si>
  <si>
    <t>D01 44  - Wrocław Śródmieście 0264069</t>
  </si>
  <si>
    <t>D01 46  -Wrocław Śródmieście 0264069</t>
  </si>
  <si>
    <t>D01 48  -Wrocław Śródmieście 0264069</t>
  </si>
  <si>
    <t>D01 50  -Wrocław Śródmieście 0264069</t>
  </si>
  <si>
    <t>D01 52  - Wrocław Psie Pole 0264049</t>
  </si>
  <si>
    <t>D01 54  -Wrocław Psie Pole 0264049</t>
  </si>
  <si>
    <t>D01 15  -Wrocław Stare Miasto 0264059</t>
  </si>
  <si>
    <t>D01 56  -Wrocław Stare Miasto 0264059</t>
  </si>
  <si>
    <t>D01 58  -Wrocław Stare Miasto 0264059</t>
  </si>
  <si>
    <t>D01 60  -Wrocław Stare Miasto 0264059</t>
  </si>
  <si>
    <t>D01 62  -Wrocław Fabryczna 0264029</t>
  </si>
  <si>
    <t>D01 68  -Wrocław Fabryczna 0264029</t>
  </si>
  <si>
    <t>D01 64  -Wrocław Fabryczna 0264029</t>
  </si>
  <si>
    <t>D01 66  -Wrocław Fabryczna 0264029</t>
  </si>
  <si>
    <t xml:space="preserve"> D01 17 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</si>
  <si>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70 -m.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</si>
  <si>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D01 19 -m. i gm. Milicz 0213034; 0213035;
gm. Cieszków 0213012;
gm. Krośnice 0213022</t>
  </si>
  <si>
    <t xml:space="preserve"> D01 72- m. i gm. Milicz 0213034; 0213035;
gm. Cieszków 0213012;
gm. Krośnice 0213022</t>
  </si>
  <si>
    <t xml:space="preserve">  D01 74 -m. i gm. Oława 0215011; 0215042;
gm. Domaniów 0215022;
m. i gm. Jelcz Laskowice 0215034; 021503</t>
  </si>
  <si>
    <t xml:space="preserve">  D01 76 -m. i gm. Oława 0215011; 0215042;
gm. Domaniów 0215022;
m. i gm. Jelcz Laskowice 0215034; 021503</t>
  </si>
  <si>
    <t xml:space="preserve">   D01 23 -m. i gm. Strzelin 0217044; 0217045;
m. i gm. Wiązów 0217054; 0217055;
gm. Borów 0217012;
gm. Kondratowice 0217022;
gm. Przeworno 0217032</t>
  </si>
  <si>
    <t xml:space="preserve">    D01 78 -m. i gm. Strzelin 0217044; 0217045;
m. i gm. Wiązów 0217054; 0217055;
gm. Borów 0217012;
gm. Kondratowice 0217022;
gm. Przeworno 0217032</t>
  </si>
  <si>
    <t xml:space="preserve">  D01 25 -m. i gm. Środa Śląska 0218044; 0218045;
gm. Kostomłoty 0218012;
gm. Malczyce 0218022;
gm. Miękinia 0218032;
gm. Udanin 0218052</t>
  </si>
  <si>
    <t xml:space="preserve">   D01 80 -m. i gm. Środa Śląska 0218044; 0218045;
gm. Kostomłoty 0218012;
gm. Malczyce 0218022;
gm. Miękinia 0218032;
gm. Udanin 0218052</t>
  </si>
  <si>
    <t xml:space="preserve">  D01 27 -m. i gm. Trzebnica 0220034; 0220035;
m. i gm. Oborniki Śląskie 0220014; 0220015;
m.i gm. Prusice 0220024; 0220025;
gm. Wisznia Mała 0220042;
gm. Zawonia 0220052;
m. i gm. Żmigród 0220064; 0220065</t>
  </si>
  <si>
    <t xml:space="preserve">  D01 84 -m. i gm. Trzebnica 0220034; 0220035;
m. i gm. Oborniki Śląskie 0220014; 0220015;
m.i gm. Prusice 0220024; 0220025;
gm. Wisznia Mała 0220042;
gm. Zawonia 0220052;
m. i gm. Żmigród 0220064; 0220065</t>
  </si>
  <si>
    <t>D01 29 -m. i gm. Wołów 0222034; 0222035;
m. i gm. Brzeg Dolny 0222014; 0222015;
gm. Wińsko 0222022</t>
  </si>
  <si>
    <t xml:space="preserve"> D01 86-m. i gm. Wołów 0222034; 0222035;
m. i gm. Brzeg Dolny 0222014; 0222015;
gm. Wińsko 0222022</t>
  </si>
  <si>
    <t>Wybrzeże Ludwika Pasteura 10 50-367 Wrocław</t>
  </si>
  <si>
    <t>Oddział psychiatryczny</t>
  </si>
  <si>
    <t xml:space="preserve"> DM01-01,                    ul. Strzegomska 148, Wrocław </t>
  </si>
  <si>
    <t xml:space="preserve">DM01-02,                     ul. Witelona 2, Legnica  </t>
  </si>
  <si>
    <r>
      <rPr>
        <b/>
        <sz val="16"/>
        <color indexed="8"/>
        <rFont val="Calibri"/>
        <family val="2"/>
        <charset val="238"/>
      </rPr>
      <t>Tabela nr 1 – Rejony operacyjne i miejsca stacjonowania zespołów ratownictwa medycznego - obowiązuje od</t>
    </r>
    <r>
      <rPr>
        <b/>
        <sz val="16"/>
        <rFont val="Calibri"/>
        <family val="2"/>
        <charset val="238"/>
      </rPr>
      <t xml:space="preserve"> 1 stycznia 2020 r.</t>
    </r>
    <r>
      <rPr>
        <b/>
        <sz val="16"/>
        <color indexed="8"/>
        <rFont val="Calibri"/>
        <family val="2"/>
        <charset val="238"/>
      </rPr>
      <t xml:space="preserve">
Tabela stanowi podstawę do zawarcia umów, o których mowa w art. 49 ust. 2 ustawy z dnia 8 września 2006 r. o Państwowym Ratownictwie Medycznym (Dz. U. z 2020 r. poz. 882).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</si>
  <si>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t>Miasta powyżej</t>
  </si>
  <si>
    <t>Poza miastem powyżej</t>
  </si>
  <si>
    <r>
      <rPr>
        <sz val="11"/>
        <rFont val="Calibri"/>
        <family val="2"/>
        <scheme val="minor"/>
      </rPr>
      <t xml:space="preserve">D02 01     -  m. i gm. Bolesławiec 0201011; 0201022;
gm. Gromadka 0201032;
m. i gm. Nowogrodziec 0201044; 0201045;
gm. Osiecznica 0201052;
gm. Warta Bolesławiecka 0201062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</t>
    </r>
  </si>
  <si>
    <t xml:space="preserve">D02 06 -  m. i gm. Bolesławiec 0201011; 0201022;
gm. Gromadka 0201032;
m. i gm. Nowogrodziec 0201044; 0201045;
gm. Osiecznica 0201052;
gm. Warta Bolesławiecka 0201062          </t>
  </si>
  <si>
    <t xml:space="preserve">D02 12  --m. Jelenia Góra 0261011;
gm. Podgórzyn 0206082;
gm. Stara Kamienica 0206092;
m. Piechowice 0206031;
m. Szklarska Poręba 0206041
</t>
  </si>
  <si>
    <t xml:space="preserve">   D02 40 - m.i gm. Polkowice 0216044; 0216045;
m. i gm. Chocianów 0216014; 0216015;
gm. Grębocice 0216032;
gm. Gaworzyce 0216022;
m. i gm. Przemków 0216054; 0216055;
gm. Radwanice 0216062</t>
  </si>
  <si>
    <t xml:space="preserve">   D02 42 - m.i gm. Polkowice 0216044; 0216045;
m. i gm. Chocianów 0216014; 0216015;
gm. Grębocice 0216032;
gm. Gaworzyce 0216022;
m. i gm. Przemków 0216054; 0216055;
gm. Radwanice 0216062</t>
  </si>
  <si>
    <t xml:space="preserve">   D02 44 -m. Jawor 0205011;
gm. Męcinka 0205032;
gm. Mściwojów 0205042;
gm. Paszowice 0205052;
gm. Wądroże Wielkie 0205062;
m. i gm. Bolków 0205024; 0205025</t>
  </si>
  <si>
    <t xml:space="preserve">   D02 46 -m. Jawor 0205011;
gm. Męcinka 0205032;
gm. Mściwojów 0205042;
gm. Paszowice 0205052;
gm. Wądroże Wielkie 0205062;
m. i gm. Bolków 0205024; 0205025</t>
  </si>
  <si>
    <t xml:space="preserve"> D01 98-m. Wałbrzych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</si>
  <si>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 D01 21 -m. i gm. Oława 0215011; 0215042;
gm. Domaniów 0215022;
m. i gm. Jelcz Laskowice 0215034; 021503</t>
  </si>
  <si>
    <t xml:space="preserve">  D01 82 -m. i gm. Trzebnica 0220034; 0220035;
m. i gm. Oborniki Śląskie 0220014; 0220015;
m.i gm. Prusice 0220024; 0220025;
gm. Wisznia Mała 0220042;
gm. Zawonia 0220052;
m. i gm. Żmigród 0220064; 0220065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</si>
</sst>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F400]h:mm:ss\ AM/PM"/>
    <numFmt numFmtId="166" formatCode="00\-000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</font>
    <font>
      <b/>
      <u/>
      <sz val="16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vertAlign val="superscript"/>
      <sz val="20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vertAlign val="superscript"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20"/>
      <color rgb="FF000000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color indexed="8"/>
      <name val="Times New Roman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</font>
    <font>
      <sz val="12"/>
      <color indexed="8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Arial"/>
      <family val="2"/>
      <charset val="238"/>
    </font>
    <font>
      <sz val="12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20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color rgb="FF7030A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rgb="FFFF0000"/>
      <name val="Calibri"/>
      <family val="2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rgb="FF000000"/>
      </top>
      <bottom/>
      <diagonal style="medium">
        <color indexed="64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rgb="FF000000"/>
      </bottom>
      <diagonal style="medium">
        <color indexed="64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4" fontId="23" fillId="0" borderId="0"/>
    <xf numFmtId="0" fontId="25" fillId="0" borderId="0"/>
    <xf numFmtId="0" fontId="34" fillId="0" borderId="0"/>
    <xf numFmtId="0" fontId="47" fillId="0" borderId="0"/>
    <xf numFmtId="0" fontId="47" fillId="0" borderId="0"/>
  </cellStyleXfs>
  <cellXfs count="1432">
    <xf numFmtId="0" fontId="0" fillId="0" borderId="0" xfId="0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8" fillId="0" borderId="34" xfId="0" quotePrefix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4" xfId="0" quotePrefix="1" applyFont="1" applyFill="1" applyBorder="1" applyAlignment="1">
      <alignment horizontal="center" vertical="center" wrapText="1"/>
    </xf>
    <xf numFmtId="49" fontId="18" fillId="5" borderId="36" xfId="0" applyNumberFormat="1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49" fontId="20" fillId="4" borderId="34" xfId="0" applyNumberFormat="1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49" fontId="20" fillId="5" borderId="36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 wrapText="1"/>
    </xf>
    <xf numFmtId="49" fontId="20" fillId="5" borderId="39" xfId="1" applyNumberFormat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/>
    </xf>
    <xf numFmtId="49" fontId="20" fillId="5" borderId="34" xfId="1" applyNumberFormat="1" applyFont="1" applyFill="1" applyBorder="1" applyAlignment="1">
      <alignment horizontal="center" vertical="center" wrapText="1"/>
    </xf>
    <xf numFmtId="49" fontId="20" fillId="5" borderId="47" xfId="1" applyNumberFormat="1" applyFont="1" applyFill="1" applyBorder="1" applyAlignment="1">
      <alignment horizontal="center" vertical="center" wrapText="1"/>
    </xf>
    <xf numFmtId="0" fontId="20" fillId="5" borderId="41" xfId="1" applyFont="1" applyFill="1" applyBorder="1" applyAlignment="1">
      <alignment horizontal="center" vertical="center"/>
    </xf>
    <xf numFmtId="49" fontId="20" fillId="5" borderId="35" xfId="1" applyNumberFormat="1" applyFont="1" applyFill="1" applyBorder="1" applyAlignment="1">
      <alignment horizontal="center" vertical="center" wrapText="1"/>
    </xf>
    <xf numFmtId="0" fontId="20" fillId="5" borderId="37" xfId="1" applyFont="1" applyFill="1" applyBorder="1" applyAlignment="1">
      <alignment horizontal="center" vertical="center" wrapText="1"/>
    </xf>
    <xf numFmtId="49" fontId="20" fillId="5" borderId="36" xfId="1" applyNumberFormat="1" applyFont="1" applyFill="1" applyBorder="1" applyAlignment="1">
      <alignment horizontal="center" vertical="center" wrapText="1"/>
    </xf>
    <xf numFmtId="0" fontId="20" fillId="5" borderId="41" xfId="1" applyFont="1" applyFill="1" applyBorder="1" applyAlignment="1">
      <alignment horizontal="center" vertical="center" wrapText="1"/>
    </xf>
    <xf numFmtId="49" fontId="20" fillId="0" borderId="34" xfId="1" applyNumberFormat="1" applyFont="1" applyBorder="1" applyAlignment="1">
      <alignment horizontal="center" vertical="center" wrapText="1"/>
    </xf>
    <xf numFmtId="49" fontId="20" fillId="0" borderId="36" xfId="1" applyNumberFormat="1" applyFont="1" applyBorder="1" applyAlignment="1">
      <alignment horizontal="center" vertical="center" wrapText="1"/>
    </xf>
    <xf numFmtId="164" fontId="22" fillId="0" borderId="48" xfId="5" applyFont="1" applyBorder="1" applyAlignment="1">
      <alignment horizontal="center" vertical="center" wrapText="1"/>
    </xf>
    <xf numFmtId="164" fontId="22" fillId="0" borderId="49" xfId="5" applyFont="1" applyBorder="1" applyAlignment="1">
      <alignment horizontal="center" vertical="center" wrapText="1"/>
    </xf>
    <xf numFmtId="164" fontId="22" fillId="0" borderId="50" xfId="5" applyFont="1" applyBorder="1" applyAlignment="1">
      <alignment horizontal="center" vertical="center" wrapText="1"/>
    </xf>
    <xf numFmtId="164" fontId="22" fillId="0" borderId="57" xfId="5" applyFont="1" applyBorder="1" applyAlignment="1">
      <alignment horizontal="center" vertical="center" wrapText="1"/>
    </xf>
    <xf numFmtId="164" fontId="22" fillId="0" borderId="58" xfId="5" applyFont="1" applyBorder="1" applyAlignment="1">
      <alignment horizontal="center" vertical="center" wrapText="1"/>
    </xf>
    <xf numFmtId="164" fontId="22" fillId="0" borderId="38" xfId="5" applyFont="1" applyBorder="1" applyAlignment="1">
      <alignment horizontal="center" vertical="center" wrapText="1" shrinkToFit="1"/>
    </xf>
    <xf numFmtId="164" fontId="22" fillId="0" borderId="37" xfId="5" applyFont="1" applyBorder="1" applyAlignment="1">
      <alignment horizontal="center" vertical="center" wrapText="1"/>
    </xf>
    <xf numFmtId="49" fontId="22" fillId="0" borderId="50" xfId="5" applyNumberFormat="1" applyFont="1" applyBorder="1" applyAlignment="1">
      <alignment horizontal="center" vertical="center" wrapText="1"/>
    </xf>
    <xf numFmtId="49" fontId="22" fillId="0" borderId="59" xfId="5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/>
    </xf>
    <xf numFmtId="0" fontId="20" fillId="0" borderId="37" xfId="0" quotePrefix="1" applyFont="1" applyBorder="1" applyAlignment="1">
      <alignment horizontal="center" vertical="center" wrapText="1"/>
    </xf>
    <xf numFmtId="0" fontId="20" fillId="0" borderId="34" xfId="0" quotePrefix="1" applyFont="1" applyBorder="1" applyAlignment="1">
      <alignment horizontal="center" vertical="center" wrapText="1"/>
    </xf>
    <xf numFmtId="49" fontId="20" fillId="5" borderId="34" xfId="1" quotePrefix="1" applyNumberFormat="1" applyFont="1" applyFill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49" fontId="20" fillId="0" borderId="34" xfId="1" quotePrefix="1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1" fontId="21" fillId="8" borderId="37" xfId="0" applyNumberFormat="1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3"/>
    </xf>
    <xf numFmtId="0" fontId="26" fillId="0" borderId="0" xfId="0" applyFont="1" applyAlignment="1">
      <alignment horizontal="justify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0" fontId="37" fillId="0" borderId="0" xfId="0" applyFont="1"/>
    <xf numFmtId="0" fontId="31" fillId="0" borderId="0" xfId="0" applyFont="1"/>
    <xf numFmtId="0" fontId="39" fillId="0" borderId="0" xfId="0" applyFont="1" applyAlignment="1">
      <alignment horizontal="justify" vertical="center"/>
    </xf>
    <xf numFmtId="0" fontId="42" fillId="0" borderId="37" xfId="0" quotePrefix="1" applyFont="1" applyBorder="1" applyAlignment="1">
      <alignment horizontal="center" vertical="center" wrapText="1"/>
    </xf>
    <xf numFmtId="0" fontId="42" fillId="4" borderId="37" xfId="0" quotePrefix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vertical="center" wrapText="1"/>
    </xf>
    <xf numFmtId="0" fontId="43" fillId="0" borderId="37" xfId="0" applyFont="1" applyBorder="1" applyAlignment="1">
      <alignment horizontal="center" vertical="center"/>
    </xf>
    <xf numFmtId="0" fontId="43" fillId="4" borderId="37" xfId="1" applyFont="1" applyFill="1" applyBorder="1" applyAlignment="1">
      <alignment horizontal="center" vertical="center"/>
    </xf>
    <xf numFmtId="49" fontId="43" fillId="4" borderId="37" xfId="1" applyNumberFormat="1" applyFont="1" applyFill="1" applyBorder="1" applyAlignment="1">
      <alignment horizontal="center" vertical="center" wrapText="1"/>
    </xf>
    <xf numFmtId="0" fontId="43" fillId="4" borderId="41" xfId="1" applyFont="1" applyFill="1" applyBorder="1" applyAlignment="1">
      <alignment horizontal="center" vertical="center"/>
    </xf>
    <xf numFmtId="49" fontId="43" fillId="4" borderId="37" xfId="2" applyNumberFormat="1" applyFont="1" applyFill="1" applyBorder="1" applyAlignment="1">
      <alignment horizontal="center" vertical="center"/>
    </xf>
    <xf numFmtId="49" fontId="43" fillId="4" borderId="37" xfId="0" applyNumberFormat="1" applyFont="1" applyFill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/>
    </xf>
    <xf numFmtId="0" fontId="43" fillId="4" borderId="38" xfId="0" quotePrefix="1" applyFont="1" applyFill="1" applyBorder="1" applyAlignment="1">
      <alignment horizontal="center" vertical="center" wrapText="1"/>
    </xf>
    <xf numFmtId="0" fontId="43" fillId="4" borderId="37" xfId="0" quotePrefix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center" vertical="center"/>
    </xf>
    <xf numFmtId="0" fontId="43" fillId="0" borderId="37" xfId="0" quotePrefix="1" applyFont="1" applyBorder="1" applyAlignment="1">
      <alignment horizontal="center" vertical="center" wrapText="1"/>
    </xf>
    <xf numFmtId="49" fontId="43" fillId="4" borderId="37" xfId="1" quotePrefix="1" applyNumberFormat="1" applyFont="1" applyFill="1" applyBorder="1" applyAlignment="1">
      <alignment horizontal="center" vertical="center" wrapText="1"/>
    </xf>
    <xf numFmtId="0" fontId="43" fillId="4" borderId="38" xfId="1" applyFont="1" applyFill="1" applyBorder="1" applyAlignment="1">
      <alignment horizontal="center" vertical="center"/>
    </xf>
    <xf numFmtId="0" fontId="43" fillId="4" borderId="38" xfId="1" applyFont="1" applyFill="1" applyBorder="1" applyAlignment="1">
      <alignment vertical="center" wrapText="1"/>
    </xf>
    <xf numFmtId="0" fontId="43" fillId="4" borderId="37" xfId="1" applyFont="1" applyFill="1" applyBorder="1" applyAlignment="1">
      <alignment vertical="center" wrapText="1"/>
    </xf>
    <xf numFmtId="0" fontId="42" fillId="3" borderId="34" xfId="0" applyFont="1" applyFill="1" applyBorder="1" applyAlignment="1">
      <alignment horizontal="center" vertical="center" wrapText="1"/>
    </xf>
    <xf numFmtId="0" fontId="42" fillId="3" borderId="35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49" fontId="42" fillId="0" borderId="37" xfId="0" quotePrefix="1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/>
    <xf numFmtId="0" fontId="46" fillId="0" borderId="0" xfId="0" applyFont="1" applyAlignment="1">
      <alignment horizontal="left" vertical="center" indent="1"/>
    </xf>
    <xf numFmtId="0" fontId="23" fillId="0" borderId="4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4" fillId="0" borderId="0" xfId="0" applyFont="1"/>
    <xf numFmtId="0" fontId="56" fillId="0" borderId="0" xfId="0" applyFont="1"/>
    <xf numFmtId="0" fontId="56" fillId="0" borderId="0" xfId="0" applyFont="1" applyAlignment="1">
      <alignment vertical="center"/>
    </xf>
    <xf numFmtId="0" fontId="0" fillId="0" borderId="0" xfId="0" applyAlignment="1">
      <alignment wrapText="1"/>
    </xf>
    <xf numFmtId="0" fontId="54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29" fillId="0" borderId="5" xfId="0" applyFont="1" applyBorder="1" applyAlignment="1">
      <alignment horizontal="center" vertical="center" wrapText="1"/>
    </xf>
    <xf numFmtId="49" fontId="43" fillId="4" borderId="36" xfId="0" applyNumberFormat="1" applyFont="1" applyFill="1" applyBorder="1" applyAlignment="1">
      <alignment horizontal="center" vertical="center"/>
    </xf>
    <xf numFmtId="49" fontId="43" fillId="4" borderId="40" xfId="0" applyNumberFormat="1" applyFont="1" applyFill="1" applyBorder="1" applyAlignment="1">
      <alignment horizontal="center" vertical="center"/>
    </xf>
    <xf numFmtId="49" fontId="43" fillId="0" borderId="36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52" fillId="9" borderId="12" xfId="0" applyFont="1" applyFill="1" applyBorder="1" applyAlignment="1">
      <alignment vertical="center" wrapText="1"/>
    </xf>
    <xf numFmtId="0" fontId="10" fillId="9" borderId="11" xfId="0" applyFont="1" applyFill="1" applyBorder="1" applyAlignment="1">
      <alignment vertical="center" wrapText="1"/>
    </xf>
    <xf numFmtId="0" fontId="10" fillId="9" borderId="12" xfId="0" applyFont="1" applyFill="1" applyBorder="1" applyAlignment="1">
      <alignment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textRotation="90" wrapText="1"/>
    </xf>
    <xf numFmtId="0" fontId="7" fillId="9" borderId="77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textRotation="90" wrapText="1"/>
    </xf>
    <xf numFmtId="0" fontId="64" fillId="9" borderId="4" xfId="0" applyFont="1" applyFill="1" applyBorder="1" applyAlignment="1">
      <alignment horizontal="center" vertical="center"/>
    </xf>
    <xf numFmtId="0" fontId="64" fillId="9" borderId="5" xfId="0" applyFont="1" applyFill="1" applyBorder="1" applyAlignment="1">
      <alignment horizontal="center" vertical="center"/>
    </xf>
    <xf numFmtId="0" fontId="64" fillId="9" borderId="5" xfId="0" applyFont="1" applyFill="1" applyBorder="1" applyAlignment="1">
      <alignment horizontal="center" vertical="center" textRotation="90" wrapText="1"/>
    </xf>
    <xf numFmtId="0" fontId="28" fillId="9" borderId="11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0" fillId="9" borderId="12" xfId="0" applyFill="1" applyBorder="1"/>
    <xf numFmtId="0" fontId="23" fillId="9" borderId="5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textRotation="90" wrapText="1"/>
    </xf>
    <xf numFmtId="0" fontId="23" fillId="9" borderId="5" xfId="0" applyFont="1" applyFill="1" applyBorder="1" applyAlignment="1">
      <alignment horizontal="center" vertical="center" textRotation="90"/>
    </xf>
    <xf numFmtId="0" fontId="10" fillId="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textRotation="90"/>
    </xf>
    <xf numFmtId="0" fontId="70" fillId="9" borderId="5" xfId="0" applyFont="1" applyFill="1" applyBorder="1" applyAlignment="1">
      <alignment horizontal="center" vertical="center" wrapText="1"/>
    </xf>
    <xf numFmtId="0" fontId="70" fillId="9" borderId="12" xfId="0" applyFont="1" applyFill="1" applyBorder="1" applyAlignment="1">
      <alignment horizontal="center" vertical="center" wrapText="1"/>
    </xf>
    <xf numFmtId="0" fontId="72" fillId="9" borderId="5" xfId="0" applyFont="1" applyFill="1" applyBorder="1" applyAlignment="1">
      <alignment horizontal="center" vertical="center" wrapText="1"/>
    </xf>
    <xf numFmtId="0" fontId="70" fillId="9" borderId="11" xfId="0" applyFont="1" applyFill="1" applyBorder="1" applyAlignment="1">
      <alignment horizontal="center" vertical="center" wrapText="1"/>
    </xf>
    <xf numFmtId="0" fontId="74" fillId="0" borderId="49" xfId="0" applyFont="1" applyBorder="1" applyAlignment="1">
      <alignment horizontal="center" wrapText="1"/>
    </xf>
    <xf numFmtId="0" fontId="70" fillId="0" borderId="49" xfId="0" applyFont="1" applyBorder="1" applyAlignment="1">
      <alignment horizontal="center" wrapText="1"/>
    </xf>
    <xf numFmtId="0" fontId="70" fillId="0" borderId="49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45" fontId="52" fillId="0" borderId="41" xfId="0" applyNumberFormat="1" applyFont="1" applyBorder="1" applyAlignment="1">
      <alignment horizontal="center" vertical="center"/>
    </xf>
    <xf numFmtId="49" fontId="43" fillId="4" borderId="39" xfId="1" applyNumberFormat="1" applyFont="1" applyFill="1" applyBorder="1" applyAlignment="1">
      <alignment horizontal="center" vertical="center" wrapText="1"/>
    </xf>
    <xf numFmtId="49" fontId="43" fillId="4" borderId="34" xfId="1" applyNumberFormat="1" applyFont="1" applyFill="1" applyBorder="1" applyAlignment="1">
      <alignment horizontal="center" vertical="center" wrapText="1"/>
    </xf>
    <xf numFmtId="49" fontId="43" fillId="4" borderId="47" xfId="1" applyNumberFormat="1" applyFont="1" applyFill="1" applyBorder="1" applyAlignment="1">
      <alignment horizontal="center" vertical="center" wrapText="1"/>
    </xf>
    <xf numFmtId="49" fontId="43" fillId="4" borderId="35" xfId="1" applyNumberFormat="1" applyFont="1" applyFill="1" applyBorder="1" applyAlignment="1">
      <alignment horizontal="center" vertical="center" wrapText="1"/>
    </xf>
    <xf numFmtId="164" fontId="22" fillId="0" borderId="36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0" xfId="0" applyFont="1" applyAlignment="1">
      <alignment vertical="top" wrapText="1"/>
    </xf>
    <xf numFmtId="0" fontId="68" fillId="9" borderId="8" xfId="0" applyFont="1" applyFill="1" applyBorder="1" applyAlignment="1">
      <alignment horizontal="center" vertical="center" textRotation="90" wrapText="1"/>
    </xf>
    <xf numFmtId="0" fontId="22" fillId="9" borderId="8" xfId="0" applyFont="1" applyFill="1" applyBorder="1" applyAlignment="1">
      <alignment horizontal="center" vertical="center"/>
    </xf>
    <xf numFmtId="0" fontId="53" fillId="9" borderId="9" xfId="0" applyFont="1" applyFill="1" applyBorder="1" applyAlignment="1">
      <alignment horizontal="center" vertical="center"/>
    </xf>
    <xf numFmtId="0" fontId="81" fillId="9" borderId="14" xfId="0" applyFont="1" applyFill="1" applyBorder="1" applyAlignment="1">
      <alignment horizontal="center" vertical="center" wrapText="1"/>
    </xf>
    <xf numFmtId="0" fontId="81" fillId="9" borderId="11" xfId="0" applyFont="1" applyFill="1" applyBorder="1" applyAlignment="1">
      <alignment horizontal="center" vertical="center" wrapText="1"/>
    </xf>
    <xf numFmtId="0" fontId="53" fillId="9" borderId="4" xfId="0" applyFont="1" applyFill="1" applyBorder="1" applyAlignment="1">
      <alignment vertical="center"/>
    </xf>
    <xf numFmtId="0" fontId="81" fillId="9" borderId="5" xfId="0" applyFont="1" applyFill="1" applyBorder="1" applyAlignment="1">
      <alignment horizontal="center" vertical="center" wrapText="1"/>
    </xf>
    <xf numFmtId="0" fontId="68" fillId="9" borderId="11" xfId="0" applyFont="1" applyFill="1" applyBorder="1" applyAlignment="1">
      <alignment horizontal="center" vertical="center" wrapText="1"/>
    </xf>
    <xf numFmtId="0" fontId="68" fillId="9" borderId="9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textRotation="90" wrapText="1"/>
    </xf>
    <xf numFmtId="0" fontId="88" fillId="9" borderId="37" xfId="0" applyFont="1" applyFill="1" applyBorder="1" applyAlignment="1">
      <alignment horizontal="center" vertical="center" wrapText="1"/>
    </xf>
    <xf numFmtId="49" fontId="42" fillId="4" borderId="37" xfId="0" applyNumberFormat="1" applyFont="1" applyFill="1" applyBorder="1" applyAlignment="1">
      <alignment horizontal="center" vertical="center" wrapText="1"/>
    </xf>
    <xf numFmtId="0" fontId="42" fillId="4" borderId="37" xfId="0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43" fillId="9" borderId="37" xfId="0" applyFont="1" applyFill="1" applyBorder="1" applyAlignment="1">
      <alignment horizontal="center" vertical="center" wrapText="1"/>
    </xf>
    <xf numFmtId="49" fontId="43" fillId="0" borderId="36" xfId="0" applyNumberFormat="1" applyFont="1" applyBorder="1" applyAlignment="1">
      <alignment horizontal="center" vertical="center" wrapText="1"/>
    </xf>
    <xf numFmtId="49" fontId="43" fillId="0" borderId="40" xfId="0" applyNumberFormat="1" applyFont="1" applyBorder="1" applyAlignment="1">
      <alignment horizontal="center" vertical="center"/>
    </xf>
    <xf numFmtId="49" fontId="43" fillId="0" borderId="37" xfId="2" applyNumberFormat="1" applyFont="1" applyBorder="1" applyAlignment="1">
      <alignment horizontal="center" vertical="center"/>
    </xf>
    <xf numFmtId="49" fontId="43" fillId="0" borderId="37" xfId="1" quotePrefix="1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0" fillId="0" borderId="0" xfId="0" applyNumberFormat="1"/>
    <xf numFmtId="3" fontId="93" fillId="0" borderId="5" xfId="0" applyNumberFormat="1" applyFont="1" applyBorder="1" applyAlignment="1">
      <alignment horizontal="center" vertical="center"/>
    </xf>
    <xf numFmtId="0" fontId="0" fillId="0" borderId="13" xfId="0" applyBorder="1"/>
    <xf numFmtId="0" fontId="68" fillId="0" borderId="5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8" fillId="0" borderId="5" xfId="0" applyFont="1" applyBorder="1" applyAlignment="1">
      <alignment vertical="center" wrapText="1"/>
    </xf>
    <xf numFmtId="49" fontId="68" fillId="0" borderId="5" xfId="0" applyNumberFormat="1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95" fillId="9" borderId="5" xfId="0" applyFont="1" applyFill="1" applyBorder="1" applyAlignment="1">
      <alignment horizontal="center" vertical="center"/>
    </xf>
    <xf numFmtId="0" fontId="68" fillId="0" borderId="13" xfId="0" applyFont="1" applyBorder="1" applyAlignment="1">
      <alignment vertical="center" wrapText="1"/>
    </xf>
    <xf numFmtId="0" fontId="93" fillId="0" borderId="13" xfId="0" applyFont="1" applyBorder="1" applyAlignment="1">
      <alignment vertical="center" wrapText="1"/>
    </xf>
    <xf numFmtId="0" fontId="93" fillId="0" borderId="5" xfId="0" applyFont="1" applyBorder="1" applyAlignment="1">
      <alignment vertical="center" wrapText="1"/>
    </xf>
    <xf numFmtId="3" fontId="68" fillId="0" borderId="5" xfId="0" applyNumberFormat="1" applyFont="1" applyBorder="1" applyAlignment="1">
      <alignment horizontal="center" vertical="center"/>
    </xf>
    <xf numFmtId="3" fontId="95" fillId="9" borderId="5" xfId="0" applyNumberFormat="1" applyFont="1" applyFill="1" applyBorder="1" applyAlignment="1">
      <alignment horizontal="center" vertical="center"/>
    </xf>
    <xf numFmtId="49" fontId="68" fillId="0" borderId="5" xfId="0" applyNumberFormat="1" applyFont="1" applyBorder="1" applyAlignment="1">
      <alignment horizontal="center" vertical="center"/>
    </xf>
    <xf numFmtId="0" fontId="68" fillId="0" borderId="5" xfId="0" applyFont="1" applyBorder="1" applyAlignment="1">
      <alignment horizontal="left" vertical="center" wrapText="1"/>
    </xf>
    <xf numFmtId="0" fontId="96" fillId="0" borderId="0" xfId="0" applyFont="1"/>
    <xf numFmtId="0" fontId="97" fillId="0" borderId="0" xfId="0" applyFont="1" applyAlignment="1">
      <alignment horizontal="left" vertical="center"/>
    </xf>
    <xf numFmtId="0" fontId="93" fillId="0" borderId="0" xfId="0" applyFont="1"/>
    <xf numFmtId="0" fontId="68" fillId="0" borderId="14" xfId="0" applyFont="1" applyBorder="1" applyAlignment="1">
      <alignment horizontal="center" vertical="center"/>
    </xf>
    <xf numFmtId="0" fontId="95" fillId="2" borderId="5" xfId="0" applyFont="1" applyFill="1" applyBorder="1" applyAlignment="1">
      <alignment horizontal="center" vertical="center"/>
    </xf>
    <xf numFmtId="3" fontId="95" fillId="2" borderId="5" xfId="0" applyNumberFormat="1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5" fontId="43" fillId="0" borderId="41" xfId="0" applyNumberFormat="1" applyFont="1" applyBorder="1" applyAlignment="1">
      <alignment horizontal="center" vertical="center"/>
    </xf>
    <xf numFmtId="45" fontId="0" fillId="0" borderId="0" xfId="0" applyNumberFormat="1"/>
    <xf numFmtId="45" fontId="52" fillId="0" borderId="37" xfId="0" applyNumberFormat="1" applyFont="1" applyBorder="1" applyAlignment="1">
      <alignment horizontal="center" vertical="center"/>
    </xf>
    <xf numFmtId="0" fontId="100" fillId="0" borderId="0" xfId="0" applyFont="1"/>
    <xf numFmtId="0" fontId="48" fillId="0" borderId="0" xfId="7" applyFont="1"/>
    <xf numFmtId="49" fontId="20" fillId="0" borderId="37" xfId="2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49" fontId="22" fillId="0" borderId="49" xfId="2" applyNumberFormat="1" applyFont="1" applyBorder="1" applyAlignment="1">
      <alignment horizontal="center" vertical="center" wrapText="1"/>
    </xf>
    <xf numFmtId="49" fontId="22" fillId="0" borderId="37" xfId="2" applyNumberFormat="1" applyFont="1" applyBorder="1" applyAlignment="1">
      <alignment horizontal="center" vertical="center" wrapText="1"/>
    </xf>
    <xf numFmtId="49" fontId="20" fillId="5" borderId="37" xfId="2" applyNumberFormat="1" applyFont="1" applyFill="1" applyBorder="1" applyAlignment="1">
      <alignment horizontal="center" vertical="center"/>
    </xf>
    <xf numFmtId="49" fontId="20" fillId="0" borderId="37" xfId="6" applyNumberFormat="1" applyFont="1" applyBorder="1" applyAlignment="1">
      <alignment horizontal="center" vertical="center"/>
    </xf>
    <xf numFmtId="49" fontId="20" fillId="0" borderId="37" xfId="3" applyNumberFormat="1" applyFont="1" applyBorder="1" applyAlignment="1">
      <alignment horizontal="center" vertical="center" wrapText="1"/>
    </xf>
    <xf numFmtId="49" fontId="20" fillId="0" borderId="37" xfId="4" applyNumberFormat="1" applyFont="1" applyBorder="1" applyAlignment="1">
      <alignment horizontal="center" vertical="center" wrapText="1"/>
    </xf>
    <xf numFmtId="0" fontId="76" fillId="4" borderId="37" xfId="0" applyFont="1" applyFill="1" applyBorder="1" applyAlignment="1">
      <alignment horizontal="center" vertical="center" wrapText="1"/>
    </xf>
    <xf numFmtId="49" fontId="20" fillId="4" borderId="42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93" fillId="0" borderId="11" xfId="0" applyFont="1" applyBorder="1"/>
    <xf numFmtId="0" fontId="87" fillId="0" borderId="4" xfId="0" applyFont="1" applyBorder="1" applyAlignment="1">
      <alignment horizontal="center" vertical="center"/>
    </xf>
    <xf numFmtId="0" fontId="99" fillId="0" borderId="9" xfId="0" applyFont="1" applyBorder="1" applyAlignment="1">
      <alignment vertical="center" wrapText="1"/>
    </xf>
    <xf numFmtId="3" fontId="99" fillId="0" borderId="9" xfId="0" applyNumberFormat="1" applyFont="1" applyBorder="1" applyAlignment="1">
      <alignment vertical="center" wrapText="1"/>
    </xf>
    <xf numFmtId="0" fontId="99" fillId="0" borderId="9" xfId="0" applyFont="1" applyBorder="1" applyAlignment="1">
      <alignment vertical="center"/>
    </xf>
    <xf numFmtId="3" fontId="99" fillId="0" borderId="9" xfId="0" applyNumberFormat="1" applyFont="1" applyBorder="1" applyAlignment="1">
      <alignment vertical="center"/>
    </xf>
    <xf numFmtId="0" fontId="99" fillId="0" borderId="4" xfId="0" applyFont="1" applyBorder="1" applyAlignment="1">
      <alignment vertical="center" wrapText="1"/>
    </xf>
    <xf numFmtId="3" fontId="99" fillId="0" borderId="4" xfId="0" applyNumberFormat="1" applyFont="1" applyBorder="1" applyAlignment="1">
      <alignment vertical="center" wrapText="1"/>
    </xf>
    <xf numFmtId="0" fontId="99" fillId="0" borderId="4" xfId="0" applyFont="1" applyBorder="1" applyAlignment="1">
      <alignment vertical="center"/>
    </xf>
    <xf numFmtId="3" fontId="99" fillId="0" borderId="4" xfId="0" applyNumberFormat="1" applyFont="1" applyBorder="1" applyAlignment="1">
      <alignment vertical="center"/>
    </xf>
    <xf numFmtId="0" fontId="87" fillId="0" borderId="13" xfId="0" applyFont="1" applyBorder="1" applyAlignment="1">
      <alignment vertical="center" wrapText="1"/>
    </xf>
    <xf numFmtId="0" fontId="87" fillId="0" borderId="5" xfId="0" applyFont="1" applyBorder="1" applyAlignment="1">
      <alignment vertical="center" wrapText="1"/>
    </xf>
    <xf numFmtId="0" fontId="87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vertical="center" wrapText="1"/>
    </xf>
    <xf numFmtId="3" fontId="87" fillId="0" borderId="12" xfId="0" applyNumberFormat="1" applyFont="1" applyBorder="1" applyAlignment="1">
      <alignment horizontal="center" vertical="center" wrapText="1"/>
    </xf>
    <xf numFmtId="49" fontId="87" fillId="0" borderId="12" xfId="0" applyNumberFormat="1" applyFont="1" applyBorder="1" applyAlignment="1">
      <alignment horizontal="center" vertical="center"/>
    </xf>
    <xf numFmtId="3" fontId="87" fillId="0" borderId="12" xfId="0" applyNumberFormat="1" applyFont="1" applyBorder="1" applyAlignment="1">
      <alignment horizontal="center" vertical="center"/>
    </xf>
    <xf numFmtId="0" fontId="87" fillId="0" borderId="8" xfId="0" applyFont="1" applyBorder="1" applyAlignment="1">
      <alignment vertical="center" wrapText="1"/>
    </xf>
    <xf numFmtId="0" fontId="87" fillId="0" borderId="4" xfId="0" applyFont="1" applyBorder="1" applyAlignment="1">
      <alignment vertical="center" wrapText="1"/>
    </xf>
    <xf numFmtId="0" fontId="87" fillId="0" borderId="18" xfId="0" applyFont="1" applyBorder="1" applyAlignment="1">
      <alignment vertical="center" wrapText="1"/>
    </xf>
    <xf numFmtId="0" fontId="87" fillId="0" borderId="17" xfId="0" applyFont="1" applyBorder="1" applyAlignment="1">
      <alignment vertical="center" wrapText="1"/>
    </xf>
    <xf numFmtId="0" fontId="87" fillId="0" borderId="11" xfId="0" applyFont="1" applyBorder="1" applyAlignment="1">
      <alignment vertical="center" wrapText="1"/>
    </xf>
    <xf numFmtId="3" fontId="87" fillId="0" borderId="11" xfId="0" applyNumberFormat="1" applyFont="1" applyBorder="1" applyAlignment="1">
      <alignment horizontal="center" vertical="center" wrapText="1"/>
    </xf>
    <xf numFmtId="3" fontId="87" fillId="0" borderId="11" xfId="0" applyNumberFormat="1" applyFont="1" applyBorder="1" applyAlignment="1">
      <alignment horizontal="center" vertical="center"/>
    </xf>
    <xf numFmtId="0" fontId="87" fillId="0" borderId="9" xfId="0" applyFont="1" applyBorder="1" applyAlignment="1">
      <alignment vertical="center" wrapText="1"/>
    </xf>
    <xf numFmtId="0" fontId="87" fillId="0" borderId="5" xfId="0" applyFont="1" applyBorder="1" applyAlignment="1">
      <alignment horizontal="center" vertical="center" wrapText="1"/>
    </xf>
    <xf numFmtId="3" fontId="87" fillId="0" borderId="5" xfId="0" applyNumberFormat="1" applyFont="1" applyBorder="1" applyAlignment="1">
      <alignment horizontal="center" vertical="center" wrapText="1"/>
    </xf>
    <xf numFmtId="0" fontId="87" fillId="0" borderId="5" xfId="0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 vertical="center"/>
    </xf>
    <xf numFmtId="0" fontId="87" fillId="0" borderId="19" xfId="0" applyFont="1" applyBorder="1" applyAlignment="1">
      <alignment vertical="center" wrapText="1"/>
    </xf>
    <xf numFmtId="3" fontId="87" fillId="0" borderId="5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11" fillId="0" borderId="5" xfId="0" applyFont="1" applyBorder="1" applyAlignment="1">
      <alignment horizontal="center" vertical="center" wrapText="1"/>
    </xf>
    <xf numFmtId="49" fontId="111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6" fillId="0" borderId="5" xfId="0" applyFont="1" applyBorder="1" applyAlignment="1">
      <alignment horizontal="center" vertical="center" wrapText="1"/>
    </xf>
    <xf numFmtId="49" fontId="96" fillId="0" borderId="5" xfId="0" applyNumberFormat="1" applyFont="1" applyBorder="1" applyAlignment="1">
      <alignment horizontal="center" vertical="center" wrapText="1"/>
    </xf>
    <xf numFmtId="0" fontId="96" fillId="0" borderId="5" xfId="0" applyFont="1" applyBorder="1" applyAlignment="1">
      <alignment horizontal="center" vertical="center"/>
    </xf>
    <xf numFmtId="0" fontId="96" fillId="0" borderId="13" xfId="0" applyFont="1" applyBorder="1" applyAlignment="1">
      <alignment horizontal="center" vertical="center" wrapText="1"/>
    </xf>
    <xf numFmtId="49" fontId="96" fillId="0" borderId="13" xfId="0" applyNumberFormat="1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 wrapText="1"/>
    </xf>
    <xf numFmtId="49" fontId="96" fillId="0" borderId="11" xfId="0" applyNumberFormat="1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/>
    </xf>
    <xf numFmtId="0" fontId="96" fillId="0" borderId="11" xfId="0" applyFont="1" applyBorder="1" applyAlignment="1">
      <alignment vertical="center" wrapText="1"/>
    </xf>
    <xf numFmtId="0" fontId="96" fillId="0" borderId="5" xfId="0" applyFont="1" applyBorder="1" applyAlignment="1">
      <alignment vertical="center" wrapText="1"/>
    </xf>
    <xf numFmtId="49" fontId="9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6" fillId="0" borderId="8" xfId="0" applyFont="1" applyBorder="1" applyAlignment="1">
      <alignment horizontal="center" vertical="center" wrapText="1"/>
    </xf>
    <xf numFmtId="49" fontId="96" fillId="0" borderId="8" xfId="0" applyNumberFormat="1" applyFont="1" applyBorder="1" applyAlignment="1">
      <alignment horizontal="center" vertical="center"/>
    </xf>
    <xf numFmtId="0" fontId="96" fillId="0" borderId="8" xfId="0" applyFont="1" applyBorder="1" applyAlignment="1">
      <alignment horizontal="center" vertical="center"/>
    </xf>
    <xf numFmtId="49" fontId="96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6" fillId="0" borderId="11" xfId="0" applyFont="1" applyBorder="1" applyAlignment="1">
      <alignment horizontal="center" vertical="center" wrapText="1"/>
    </xf>
    <xf numFmtId="49" fontId="9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3" fillId="4" borderId="38" xfId="0" applyFont="1" applyFill="1" applyBorder="1" applyAlignment="1">
      <alignment horizontal="center" vertical="center" wrapText="1"/>
    </xf>
    <xf numFmtId="0" fontId="43" fillId="4" borderId="41" xfId="0" applyFont="1" applyFill="1" applyBorder="1" applyAlignment="1">
      <alignment horizontal="center" vertical="center" wrapText="1"/>
    </xf>
    <xf numFmtId="0" fontId="43" fillId="4" borderId="37" xfId="0" applyFont="1" applyFill="1" applyBorder="1" applyAlignment="1">
      <alignment horizontal="center" vertical="center" wrapText="1"/>
    </xf>
    <xf numFmtId="49" fontId="43" fillId="4" borderId="38" xfId="0" applyNumberFormat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9" fontId="43" fillId="4" borderId="37" xfId="0" applyNumberFormat="1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4" borderId="38" xfId="1" applyFont="1" applyFill="1" applyBorder="1" applyAlignment="1">
      <alignment horizontal="center" vertical="center" wrapText="1"/>
    </xf>
    <xf numFmtId="0" fontId="43" fillId="4" borderId="41" xfId="1" applyFont="1" applyFill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0" fontId="42" fillId="4" borderId="41" xfId="0" applyFont="1" applyFill="1" applyBorder="1" applyAlignment="1">
      <alignment horizontal="center" vertical="center" wrapText="1"/>
    </xf>
    <xf numFmtId="0" fontId="43" fillId="0" borderId="38" xfId="1" applyFont="1" applyBorder="1" applyAlignment="1">
      <alignment horizontal="center" vertical="center" wrapText="1"/>
    </xf>
    <xf numFmtId="0" fontId="43" fillId="0" borderId="41" xfId="1" applyFont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1" fontId="44" fillId="6" borderId="37" xfId="0" applyNumberFormat="1" applyFont="1" applyFill="1" applyBorder="1" applyAlignment="1">
      <alignment horizontal="center" vertical="center" wrapText="1"/>
    </xf>
    <xf numFmtId="0" fontId="42" fillId="9" borderId="36" xfId="0" applyFont="1" applyFill="1" applyBorder="1" applyAlignment="1">
      <alignment horizontal="center" vertical="center" wrapText="1"/>
    </xf>
    <xf numFmtId="0" fontId="42" fillId="9" borderId="37" xfId="0" applyFont="1" applyFill="1" applyBorder="1" applyAlignment="1">
      <alignment horizontal="center" vertical="center" wrapText="1"/>
    </xf>
    <xf numFmtId="0" fontId="42" fillId="4" borderId="41" xfId="0" quotePrefix="1" applyFont="1" applyFill="1" applyBorder="1" applyAlignment="1">
      <alignment horizontal="center" vertical="center" wrapText="1"/>
    </xf>
    <xf numFmtId="49" fontId="43" fillId="4" borderId="38" xfId="0" applyNumberFormat="1" applyFont="1" applyFill="1" applyBorder="1" applyAlignment="1">
      <alignment horizontal="center" vertical="center"/>
    </xf>
    <xf numFmtId="49" fontId="43" fillId="4" borderId="36" xfId="0" applyNumberFormat="1" applyFont="1" applyFill="1" applyBorder="1" applyAlignment="1">
      <alignment horizontal="center" vertical="center" wrapText="1"/>
    </xf>
    <xf numFmtId="0" fontId="43" fillId="4" borderId="37" xfId="1" applyFont="1" applyFill="1" applyBorder="1" applyAlignment="1">
      <alignment horizontal="center" vertical="center" wrapText="1"/>
    </xf>
    <xf numFmtId="0" fontId="43" fillId="0" borderId="44" xfId="1" applyFont="1" applyBorder="1" applyAlignment="1">
      <alignment horizontal="center" vertical="center" wrapText="1"/>
    </xf>
    <xf numFmtId="0" fontId="43" fillId="0" borderId="37" xfId="1" applyFont="1" applyBorder="1" applyAlignment="1">
      <alignment horizontal="center" vertical="center" wrapText="1"/>
    </xf>
    <xf numFmtId="0" fontId="42" fillId="4" borderId="37" xfId="1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vertical="center" wrapText="1"/>
    </xf>
    <xf numFmtId="0" fontId="42" fillId="4" borderId="41" xfId="0" applyFont="1" applyFill="1" applyBorder="1" applyAlignment="1">
      <alignment vertical="center" wrapText="1"/>
    </xf>
    <xf numFmtId="0" fontId="43" fillId="0" borderId="38" xfId="0" quotePrefix="1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0" fontId="70" fillId="9" borderId="37" xfId="0" applyFont="1" applyFill="1" applyBorder="1" applyAlignment="1">
      <alignment horizontal="center" vertical="center" wrapText="1"/>
    </xf>
    <xf numFmtId="49" fontId="22" fillId="0" borderId="51" xfId="2" applyNumberFormat="1" applyFont="1" applyBorder="1" applyAlignment="1">
      <alignment horizontal="center" vertical="center" wrapText="1"/>
    </xf>
    <xf numFmtId="164" fontId="22" fillId="0" borderId="56" xfId="5" applyFont="1" applyBorder="1" applyAlignment="1">
      <alignment horizontal="center" vertical="center" wrapText="1"/>
    </xf>
    <xf numFmtId="164" fontId="22" fillId="0" borderId="51" xfId="5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0" fillId="4" borderId="36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76" fillId="4" borderId="41" xfId="0" applyFont="1" applyFill="1" applyBorder="1" applyAlignment="1">
      <alignment horizontal="center" vertical="center" wrapText="1"/>
    </xf>
    <xf numFmtId="49" fontId="20" fillId="0" borderId="37" xfId="2" applyNumberFormat="1" applyFont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49" fontId="20" fillId="0" borderId="41" xfId="3" applyNumberFormat="1" applyFont="1" applyBorder="1" applyAlignment="1">
      <alignment horizontal="center" vertical="center" wrapText="1"/>
    </xf>
    <xf numFmtId="0" fontId="20" fillId="0" borderId="38" xfId="0" quotePrefix="1" applyFont="1" applyBorder="1" applyAlignment="1">
      <alignment horizontal="center" vertical="center" wrapText="1"/>
    </xf>
    <xf numFmtId="0" fontId="20" fillId="0" borderId="38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49" fontId="43" fillId="0" borderId="37" xfId="2" applyNumberFormat="1" applyFont="1" applyBorder="1" applyAlignment="1">
      <alignment horizontal="center" vertical="center" wrapText="1"/>
    </xf>
    <xf numFmtId="49" fontId="20" fillId="0" borderId="37" xfId="2" applyNumberFormat="1" applyFont="1" applyBorder="1" applyAlignment="1">
      <alignment horizontal="center" vertical="center"/>
    </xf>
    <xf numFmtId="0" fontId="49" fillId="9" borderId="90" xfId="8" applyFont="1" applyFill="1" applyBorder="1" applyAlignment="1">
      <alignment horizontal="center" vertical="center"/>
    </xf>
    <xf numFmtId="0" fontId="49" fillId="9" borderId="96" xfId="8" applyFont="1" applyFill="1" applyBorder="1" applyAlignment="1">
      <alignment vertical="center"/>
    </xf>
    <xf numFmtId="0" fontId="49" fillId="9" borderId="95" xfId="8" applyFont="1" applyFill="1" applyBorder="1" applyAlignment="1">
      <alignment vertical="center"/>
    </xf>
    <xf numFmtId="0" fontId="49" fillId="9" borderId="102" xfId="8" applyFont="1" applyFill="1" applyBorder="1" applyAlignment="1">
      <alignment horizontal="center" vertical="center"/>
    </xf>
    <xf numFmtId="0" fontId="49" fillId="9" borderId="106" xfId="8" applyFont="1" applyFill="1" applyBorder="1" applyAlignment="1">
      <alignment vertical="center"/>
    </xf>
    <xf numFmtId="0" fontId="49" fillId="9" borderId="94" xfId="8" applyFont="1" applyFill="1" applyBorder="1" applyAlignment="1">
      <alignment vertical="center"/>
    </xf>
    <xf numFmtId="0" fontId="49" fillId="9" borderId="6" xfId="8" applyFont="1" applyFill="1" applyBorder="1" applyAlignment="1">
      <alignment vertical="center"/>
    </xf>
    <xf numFmtId="0" fontId="49" fillId="9" borderId="92" xfId="8" applyFont="1" applyFill="1" applyBorder="1" applyAlignment="1">
      <alignment vertical="center"/>
    </xf>
    <xf numFmtId="0" fontId="49" fillId="9" borderId="93" xfId="8" applyFont="1" applyFill="1" applyBorder="1" applyAlignment="1">
      <alignment horizontal="center" vertical="center"/>
    </xf>
    <xf numFmtId="0" fontId="49" fillId="9" borderId="93" xfId="8" applyFont="1" applyFill="1" applyBorder="1" applyAlignment="1">
      <alignment horizontal="center" vertical="center" textRotation="90"/>
    </xf>
    <xf numFmtId="0" fontId="48" fillId="0" borderId="90" xfId="8" applyFont="1" applyBorder="1" applyAlignment="1">
      <alignment horizontal="center" vertical="center"/>
    </xf>
    <xf numFmtId="3" fontId="101" fillId="0" borderId="90" xfId="2" applyNumberFormat="1" applyFont="1" applyBorder="1" applyAlignment="1">
      <alignment horizontal="center" vertical="center"/>
    </xf>
    <xf numFmtId="0" fontId="101" fillId="0" borderId="90" xfId="2" applyFont="1" applyBorder="1" applyAlignment="1">
      <alignment horizontal="center" vertical="center"/>
    </xf>
    <xf numFmtId="0" fontId="101" fillId="0" borderId="95" xfId="2" applyFont="1" applyBorder="1" applyAlignment="1">
      <alignment horizontal="center" vertical="center"/>
    </xf>
    <xf numFmtId="3" fontId="48" fillId="0" borderId="90" xfId="8" applyNumberFormat="1" applyFont="1" applyBorder="1" applyAlignment="1">
      <alignment horizontal="center" vertical="center"/>
    </xf>
    <xf numFmtId="0" fontId="49" fillId="0" borderId="90" xfId="8" applyFont="1" applyBorder="1" applyAlignment="1">
      <alignment horizontal="center" vertical="center" wrapText="1"/>
    </xf>
    <xf numFmtId="0" fontId="48" fillId="0" borderId="90" xfId="8" applyFont="1" applyBorder="1" applyAlignment="1">
      <alignment vertical="center" wrapText="1"/>
    </xf>
    <xf numFmtId="0" fontId="49" fillId="0" borderId="90" xfId="8" applyFont="1" applyBorder="1" applyAlignment="1">
      <alignment horizontal="center" vertical="center"/>
    </xf>
    <xf numFmtId="0" fontId="48" fillId="0" borderId="4" xfId="8" applyFont="1" applyBorder="1" applyAlignment="1">
      <alignment horizontal="left" vertical="center" wrapText="1"/>
    </xf>
    <xf numFmtId="0" fontId="48" fillId="0" borderId="90" xfId="8" applyFont="1" applyBorder="1" applyAlignment="1">
      <alignment horizontal="left" vertical="center" wrapText="1"/>
    </xf>
    <xf numFmtId="0" fontId="48" fillId="0" borderId="90" xfId="8" applyFont="1" applyBorder="1" applyAlignment="1">
      <alignment horizontal="center" vertical="center" wrapText="1"/>
    </xf>
    <xf numFmtId="0" fontId="48" fillId="0" borderId="91" xfId="8" applyFont="1" applyBorder="1" applyAlignment="1">
      <alignment horizontal="left" vertical="center" wrapText="1"/>
    </xf>
    <xf numFmtId="0" fontId="48" fillId="0" borderId="4" xfId="8" applyFont="1" applyBorder="1" applyAlignment="1">
      <alignment vertical="center" wrapText="1"/>
    </xf>
    <xf numFmtId="0" fontId="48" fillId="0" borderId="90" xfId="8" applyFont="1" applyBorder="1" applyAlignment="1">
      <alignment horizontal="center" wrapText="1"/>
    </xf>
    <xf numFmtId="49" fontId="48" fillId="0" borderId="90" xfId="8" applyNumberFormat="1" applyFont="1" applyBorder="1" applyAlignment="1">
      <alignment horizontal="center" vertical="center" wrapText="1"/>
    </xf>
    <xf numFmtId="3" fontId="101" fillId="0" borderId="91" xfId="2" applyNumberFormat="1" applyFont="1" applyBorder="1" applyAlignment="1">
      <alignment horizontal="center" vertical="center"/>
    </xf>
    <xf numFmtId="0" fontId="101" fillId="0" borderId="91" xfId="2" applyFont="1" applyBorder="1" applyAlignment="1">
      <alignment horizontal="center" vertical="center"/>
    </xf>
    <xf numFmtId="0" fontId="48" fillId="0" borderId="91" xfId="8" applyFont="1" applyBorder="1" applyAlignment="1">
      <alignment vertical="center" wrapText="1"/>
    </xf>
    <xf numFmtId="0" fontId="48" fillId="0" borderId="95" xfId="8" applyFont="1" applyBorder="1" applyAlignment="1">
      <alignment horizontal="center" vertical="center" wrapText="1"/>
    </xf>
    <xf numFmtId="49" fontId="50" fillId="0" borderId="90" xfId="8" applyNumberFormat="1" applyFont="1" applyBorder="1" applyAlignment="1">
      <alignment horizontal="center" vertical="center"/>
    </xf>
    <xf numFmtId="0" fontId="50" fillId="0" borderId="90" xfId="8" applyFont="1" applyBorder="1" applyAlignment="1">
      <alignment vertical="center" wrapText="1"/>
    </xf>
    <xf numFmtId="0" fontId="50" fillId="0" borderId="90" xfId="8" applyFont="1" applyBorder="1" applyAlignment="1">
      <alignment horizontal="center" vertical="center" wrapText="1"/>
    </xf>
    <xf numFmtId="0" fontId="50" fillId="0" borderId="90" xfId="8" applyFont="1" applyBorder="1" applyAlignment="1">
      <alignment horizontal="center" vertical="center"/>
    </xf>
    <xf numFmtId="0" fontId="50" fillId="0" borderId="90" xfId="8" applyFont="1" applyBorder="1" applyAlignment="1">
      <alignment horizontal="left" vertical="center" wrapText="1"/>
    </xf>
    <xf numFmtId="3" fontId="51" fillId="0" borderId="93" xfId="8" applyNumberFormat="1" applyFont="1" applyBorder="1" applyAlignment="1">
      <alignment horizontal="center" vertical="center"/>
    </xf>
    <xf numFmtId="3" fontId="51" fillId="0" borderId="90" xfId="8" applyNumberFormat="1" applyFont="1" applyBorder="1" applyAlignment="1">
      <alignment horizontal="center" vertical="center"/>
    </xf>
    <xf numFmtId="0" fontId="33" fillId="9" borderId="4" xfId="9" applyFont="1" applyFill="1" applyBorder="1" applyAlignment="1">
      <alignment horizontal="center" vertical="center"/>
    </xf>
    <xf numFmtId="0" fontId="33" fillId="9" borderId="14" xfId="9" applyFont="1" applyFill="1" applyBorder="1" applyAlignment="1">
      <alignment horizontal="center" vertical="center"/>
    </xf>
    <xf numFmtId="0" fontId="33" fillId="9" borderId="6" xfId="9" applyFont="1" applyFill="1" applyBorder="1" applyAlignment="1">
      <alignment horizontal="center" vertical="center" wrapText="1"/>
    </xf>
    <xf numFmtId="0" fontId="33" fillId="9" borderId="6" xfId="9" applyFont="1" applyFill="1" applyBorder="1" applyAlignment="1">
      <alignment horizontal="center" vertical="center"/>
    </xf>
    <xf numFmtId="0" fontId="33" fillId="9" borderId="4" xfId="9" applyFont="1" applyFill="1" applyBorder="1" applyAlignment="1">
      <alignment horizontal="center" vertical="center" wrapText="1"/>
    </xf>
    <xf numFmtId="0" fontId="93" fillId="0" borderId="6" xfId="9" applyFont="1" applyBorder="1" applyAlignment="1">
      <alignment horizontal="center" vertical="center"/>
    </xf>
    <xf numFmtId="21" fontId="93" fillId="0" borderId="90" xfId="9" applyNumberFormat="1" applyFont="1" applyBorder="1" applyAlignment="1">
      <alignment horizontal="center" vertical="center"/>
    </xf>
    <xf numFmtId="0" fontId="93" fillId="0" borderId="90" xfId="9" applyFont="1" applyBorder="1" applyAlignment="1">
      <alignment horizontal="center" vertical="center"/>
    </xf>
    <xf numFmtId="165" fontId="93" fillId="0" borderId="90" xfId="9" applyNumberFormat="1" applyFont="1" applyBorder="1" applyAlignment="1">
      <alignment horizontal="center" vertical="center"/>
    </xf>
    <xf numFmtId="0" fontId="93" fillId="0" borderId="88" xfId="9" applyFont="1" applyBorder="1" applyAlignment="1">
      <alignment horizontal="center" vertical="center"/>
    </xf>
    <xf numFmtId="0" fontId="93" fillId="0" borderId="90" xfId="8" applyFont="1" applyBorder="1" applyAlignment="1">
      <alignment horizontal="center" vertical="center"/>
    </xf>
    <xf numFmtId="0" fontId="9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3" fillId="0" borderId="91" xfId="9" applyFont="1" applyBorder="1" applyAlignment="1">
      <alignment horizontal="center" vertical="center"/>
    </xf>
    <xf numFmtId="0" fontId="93" fillId="0" borderId="9" xfId="9" applyFont="1" applyBorder="1" applyAlignment="1">
      <alignment horizontal="center" vertical="center"/>
    </xf>
    <xf numFmtId="0" fontId="93" fillId="0" borderId="90" xfId="9" applyFont="1" applyBorder="1" applyAlignment="1">
      <alignment horizontal="center" vertical="center" wrapText="1"/>
    </xf>
    <xf numFmtId="0" fontId="93" fillId="0" borderId="4" xfId="9" applyFont="1" applyBorder="1" applyAlignment="1">
      <alignment horizontal="center" vertical="center"/>
    </xf>
    <xf numFmtId="21" fontId="93" fillId="0" borderId="91" xfId="9" applyNumberFormat="1" applyFont="1" applyBorder="1" applyAlignment="1">
      <alignment horizontal="center" vertical="center"/>
    </xf>
    <xf numFmtId="165" fontId="93" fillId="0" borderId="90" xfId="9" applyNumberFormat="1" applyFont="1" applyBorder="1" applyAlignment="1">
      <alignment horizontal="center" vertical="center" wrapText="1"/>
    </xf>
    <xf numFmtId="1" fontId="93" fillId="0" borderId="90" xfId="9" applyNumberFormat="1" applyFont="1" applyBorder="1" applyAlignment="1">
      <alignment horizontal="center" vertical="center"/>
    </xf>
    <xf numFmtId="165" fontId="93" fillId="0" borderId="90" xfId="9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14" fillId="6" borderId="37" xfId="0" applyFont="1" applyFill="1" applyBorder="1" applyAlignment="1">
      <alignment horizontal="center" vertical="center" wrapText="1"/>
    </xf>
    <xf numFmtId="1" fontId="44" fillId="6" borderId="37" xfId="0" applyNumberFormat="1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2" fillId="0" borderId="38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49" fontId="43" fillId="0" borderId="38" xfId="0" applyNumberFormat="1" applyFont="1" applyBorder="1" applyAlignment="1">
      <alignment horizontal="center" vertical="center" wrapText="1"/>
    </xf>
    <xf numFmtId="49" fontId="43" fillId="0" borderId="44" xfId="0" applyNumberFormat="1" applyFont="1" applyBorder="1" applyAlignment="1">
      <alignment horizontal="center" vertical="center" wrapText="1"/>
    </xf>
    <xf numFmtId="49" fontId="43" fillId="0" borderId="41" xfId="0" applyNumberFormat="1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left" vertical="top" wrapText="1"/>
    </xf>
    <xf numFmtId="0" fontId="42" fillId="0" borderId="40" xfId="0" applyFont="1" applyBorder="1" applyAlignment="1">
      <alignment horizontal="left" vertical="top" wrapText="1"/>
    </xf>
    <xf numFmtId="0" fontId="42" fillId="0" borderId="45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0" fontId="42" fillId="0" borderId="42" xfId="0" applyFont="1" applyBorder="1" applyAlignment="1">
      <alignment horizontal="left" vertical="top" wrapText="1"/>
    </xf>
    <xf numFmtId="0" fontId="42" fillId="0" borderId="43" xfId="0" applyFont="1" applyBorder="1" applyAlignment="1">
      <alignment horizontal="left" vertical="top" wrapText="1"/>
    </xf>
    <xf numFmtId="49" fontId="42" fillId="0" borderId="38" xfId="0" applyNumberFormat="1" applyFont="1" applyBorder="1" applyAlignment="1">
      <alignment horizontal="center" vertical="center" wrapText="1"/>
    </xf>
    <xf numFmtId="49" fontId="42" fillId="0" borderId="44" xfId="0" applyNumberFormat="1" applyFont="1" applyBorder="1" applyAlignment="1">
      <alignment horizontal="center" vertical="center" wrapText="1"/>
    </xf>
    <xf numFmtId="49" fontId="42" fillId="0" borderId="41" xfId="0" applyNumberFormat="1" applyFont="1" applyBorder="1" applyAlignment="1">
      <alignment horizontal="center" vertical="center" wrapText="1"/>
    </xf>
    <xf numFmtId="0" fontId="42" fillId="0" borderId="38" xfId="1" applyFont="1" applyBorder="1" applyAlignment="1">
      <alignment horizontal="center" vertical="center" wrapText="1"/>
    </xf>
    <xf numFmtId="0" fontId="42" fillId="0" borderId="44" xfId="1" applyFont="1" applyBorder="1" applyAlignment="1">
      <alignment horizontal="center" vertical="center" wrapText="1"/>
    </xf>
    <xf numFmtId="0" fontId="42" fillId="0" borderId="41" xfId="1" applyFont="1" applyBorder="1" applyAlignment="1">
      <alignment horizontal="center" vertical="center" wrapText="1"/>
    </xf>
    <xf numFmtId="49" fontId="43" fillId="4" borderId="38" xfId="1" applyNumberFormat="1" applyFont="1" applyFill="1" applyBorder="1" applyAlignment="1">
      <alignment horizontal="center" vertical="center" wrapText="1"/>
    </xf>
    <xf numFmtId="49" fontId="43" fillId="4" borderId="44" xfId="1" applyNumberFormat="1" applyFont="1" applyFill="1" applyBorder="1" applyAlignment="1">
      <alignment horizontal="center" vertical="center" wrapText="1"/>
    </xf>
    <xf numFmtId="49" fontId="43" fillId="4" borderId="41" xfId="1" applyNumberFormat="1" applyFont="1" applyFill="1" applyBorder="1" applyAlignment="1">
      <alignment horizontal="center" vertical="center" wrapText="1"/>
    </xf>
    <xf numFmtId="0" fontId="43" fillId="4" borderId="38" xfId="1" applyFont="1" applyFill="1" applyBorder="1" applyAlignment="1">
      <alignment horizontal="center" vertical="center" wrapText="1"/>
    </xf>
    <xf numFmtId="0" fontId="43" fillId="4" borderId="44" xfId="1" applyFont="1" applyFill="1" applyBorder="1" applyAlignment="1">
      <alignment horizontal="center" vertical="center" wrapText="1"/>
    </xf>
    <xf numFmtId="0" fontId="43" fillId="4" borderId="41" xfId="1" applyFont="1" applyFill="1" applyBorder="1" applyAlignment="1">
      <alignment horizontal="center" vertical="center" wrapText="1"/>
    </xf>
    <xf numFmtId="0" fontId="42" fillId="4" borderId="38" xfId="1" applyFont="1" applyFill="1" applyBorder="1" applyAlignment="1">
      <alignment horizontal="center" vertical="center" wrapText="1"/>
    </xf>
    <xf numFmtId="0" fontId="42" fillId="4" borderId="44" xfId="1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08" fillId="4" borderId="38" xfId="0" applyFont="1" applyFill="1" applyBorder="1" applyAlignment="1">
      <alignment horizontal="center" vertical="center" wrapText="1"/>
    </xf>
    <xf numFmtId="0" fontId="108" fillId="4" borderId="44" xfId="0" applyFont="1" applyFill="1" applyBorder="1" applyAlignment="1">
      <alignment horizontal="center" vertical="center" wrapText="1"/>
    </xf>
    <xf numFmtId="0" fontId="108" fillId="4" borderId="41" xfId="0" applyFont="1" applyFill="1" applyBorder="1" applyAlignment="1">
      <alignment horizontal="center" vertical="center" wrapText="1"/>
    </xf>
    <xf numFmtId="0" fontId="43" fillId="4" borderId="38" xfId="0" applyFont="1" applyFill="1" applyBorder="1" applyAlignment="1">
      <alignment horizontal="center" vertical="center" wrapText="1"/>
    </xf>
    <xf numFmtId="0" fontId="43" fillId="4" borderId="44" xfId="0" applyFont="1" applyFill="1" applyBorder="1" applyAlignment="1">
      <alignment horizontal="center" vertical="center" wrapText="1"/>
    </xf>
    <xf numFmtId="0" fontId="43" fillId="4" borderId="41" xfId="0" applyFont="1" applyFill="1" applyBorder="1" applyAlignment="1">
      <alignment horizontal="center" vertical="center" wrapText="1"/>
    </xf>
    <xf numFmtId="49" fontId="43" fillId="4" borderId="38" xfId="0" applyNumberFormat="1" applyFont="1" applyFill="1" applyBorder="1" applyAlignment="1">
      <alignment horizontal="center" vertical="center" wrapText="1"/>
    </xf>
    <xf numFmtId="49" fontId="43" fillId="4" borderId="44" xfId="0" applyNumberFormat="1" applyFont="1" applyFill="1" applyBorder="1" applyAlignment="1">
      <alignment horizontal="center" vertical="center" wrapText="1"/>
    </xf>
    <xf numFmtId="49" fontId="43" fillId="4" borderId="41" xfId="0" applyNumberFormat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9" fontId="42" fillId="0" borderId="37" xfId="0" applyNumberFormat="1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49" fontId="43" fillId="0" borderId="37" xfId="0" applyNumberFormat="1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4" borderId="37" xfId="0" applyFont="1" applyFill="1" applyBorder="1" applyAlignment="1">
      <alignment horizontal="center" vertical="center" wrapText="1"/>
    </xf>
    <xf numFmtId="49" fontId="43" fillId="4" borderId="36" xfId="0" applyNumberFormat="1" applyFont="1" applyFill="1" applyBorder="1" applyAlignment="1">
      <alignment horizontal="center" vertical="center" wrapText="1"/>
    </xf>
    <xf numFmtId="49" fontId="43" fillId="4" borderId="37" xfId="0" applyNumberFormat="1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2" fillId="4" borderId="41" xfId="0" applyFont="1" applyFill="1" applyBorder="1" applyAlignment="1">
      <alignment horizontal="center" vertical="center" wrapText="1"/>
    </xf>
    <xf numFmtId="0" fontId="42" fillId="4" borderId="44" xfId="0" applyFont="1" applyFill="1" applyBorder="1" applyAlignment="1">
      <alignment horizontal="center" vertical="center" wrapText="1"/>
    </xf>
    <xf numFmtId="0" fontId="42" fillId="4" borderId="38" xfId="0" quotePrefix="1" applyFont="1" applyFill="1" applyBorder="1" applyAlignment="1">
      <alignment horizontal="center" vertical="center" wrapText="1"/>
    </xf>
    <xf numFmtId="0" fontId="42" fillId="4" borderId="41" xfId="0" quotePrefix="1" applyFont="1" applyFill="1" applyBorder="1" applyAlignment="1">
      <alignment horizontal="center" vertical="center" wrapText="1"/>
    </xf>
    <xf numFmtId="0" fontId="42" fillId="0" borderId="38" xfId="0" quotePrefix="1" applyFont="1" applyBorder="1" applyAlignment="1">
      <alignment horizontal="center" vertical="center" wrapText="1"/>
    </xf>
    <xf numFmtId="0" fontId="42" fillId="0" borderId="41" xfId="0" quotePrefix="1" applyFont="1" applyBorder="1" applyAlignment="1">
      <alignment horizontal="center" vertical="center" wrapText="1"/>
    </xf>
    <xf numFmtId="0" fontId="80" fillId="9" borderId="34" xfId="0" applyFont="1" applyFill="1" applyBorder="1" applyAlignment="1">
      <alignment horizontal="left" vertical="top" wrapText="1"/>
    </xf>
    <xf numFmtId="0" fontId="41" fillId="9" borderId="35" xfId="0" applyFont="1" applyFill="1" applyBorder="1" applyAlignment="1">
      <alignment horizontal="left" vertical="top" wrapText="1"/>
    </xf>
    <xf numFmtId="0" fontId="41" fillId="9" borderId="36" xfId="0" applyFont="1" applyFill="1" applyBorder="1" applyAlignment="1">
      <alignment horizontal="left" vertical="top" wrapText="1"/>
    </xf>
    <xf numFmtId="0" fontId="42" fillId="9" borderId="34" xfId="0" applyFont="1" applyFill="1" applyBorder="1" applyAlignment="1">
      <alignment horizontal="center" vertical="center" wrapText="1"/>
    </xf>
    <xf numFmtId="0" fontId="42" fillId="9" borderId="36" xfId="0" applyFont="1" applyFill="1" applyBorder="1" applyAlignment="1">
      <alignment horizontal="center" vertical="center" wrapText="1"/>
    </xf>
    <xf numFmtId="0" fontId="42" fillId="9" borderId="37" xfId="0" applyFont="1" applyFill="1" applyBorder="1" applyAlignment="1">
      <alignment horizontal="center" vertical="center" wrapText="1"/>
    </xf>
    <xf numFmtId="0" fontId="88" fillId="9" borderId="38" xfId="0" applyFont="1" applyFill="1" applyBorder="1" applyAlignment="1">
      <alignment horizontal="center" vertical="center" textRotation="90" wrapText="1"/>
    </xf>
    <xf numFmtId="0" fontId="88" fillId="9" borderId="44" xfId="0" applyFont="1" applyFill="1" applyBorder="1" applyAlignment="1">
      <alignment horizontal="center" vertical="center" textRotation="90" wrapText="1"/>
    </xf>
    <xf numFmtId="0" fontId="88" fillId="9" borderId="41" xfId="0" applyFont="1" applyFill="1" applyBorder="1" applyAlignment="1">
      <alignment horizontal="center" vertical="center" textRotation="90" wrapText="1"/>
    </xf>
    <xf numFmtId="0" fontId="88" fillId="9" borderId="39" xfId="0" applyFont="1" applyFill="1" applyBorder="1" applyAlignment="1">
      <alignment horizontal="center" vertical="center" textRotation="90" wrapText="1"/>
    </xf>
    <xf numFmtId="0" fontId="88" fillId="9" borderId="40" xfId="0" applyFont="1" applyFill="1" applyBorder="1" applyAlignment="1">
      <alignment horizontal="center" vertical="center" textRotation="90" wrapText="1"/>
    </xf>
    <xf numFmtId="0" fontId="88" fillId="9" borderId="45" xfId="0" applyFont="1" applyFill="1" applyBorder="1" applyAlignment="1">
      <alignment horizontal="center" vertical="center" textRotation="90" wrapText="1"/>
    </xf>
    <xf numFmtId="0" fontId="88" fillId="9" borderId="46" xfId="0" applyFont="1" applyFill="1" applyBorder="1" applyAlignment="1">
      <alignment horizontal="center" vertical="center" textRotation="90" wrapText="1"/>
    </xf>
    <xf numFmtId="0" fontId="88" fillId="9" borderId="42" xfId="0" applyFont="1" applyFill="1" applyBorder="1" applyAlignment="1">
      <alignment horizontal="center" vertical="center" textRotation="90" wrapText="1"/>
    </xf>
    <xf numFmtId="0" fontId="88" fillId="9" borderId="43" xfId="0" applyFont="1" applyFill="1" applyBorder="1" applyAlignment="1">
      <alignment horizontal="center" vertical="center" textRotation="90" wrapText="1"/>
    </xf>
    <xf numFmtId="0" fontId="88" fillId="9" borderId="37" xfId="0" applyFont="1" applyFill="1" applyBorder="1" applyAlignment="1">
      <alignment horizontal="center" vertical="center" textRotation="90" wrapText="1"/>
    </xf>
    <xf numFmtId="0" fontId="42" fillId="9" borderId="37" xfId="0" applyFont="1" applyFill="1" applyBorder="1" applyAlignment="1">
      <alignment horizontal="center" vertical="center" textRotation="90" wrapText="1"/>
    </xf>
    <xf numFmtId="49" fontId="42" fillId="4" borderId="38" xfId="0" applyNumberFormat="1" applyFont="1" applyFill="1" applyBorder="1" applyAlignment="1">
      <alignment horizontal="center" vertical="center" wrapText="1"/>
    </xf>
    <xf numFmtId="49" fontId="42" fillId="4" borderId="44" xfId="0" applyNumberFormat="1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4" borderId="41" xfId="0" applyFont="1" applyFill="1" applyBorder="1" applyAlignment="1">
      <alignment horizontal="center" vertical="center"/>
    </xf>
    <xf numFmtId="0" fontId="43" fillId="4" borderId="37" xfId="1" applyFont="1" applyFill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49" fontId="20" fillId="4" borderId="36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38" xfId="0" quotePrefix="1" applyFont="1" applyFill="1" applyBorder="1" applyAlignment="1">
      <alignment horizontal="center" vertical="center" wrapText="1"/>
    </xf>
    <xf numFmtId="0" fontId="18" fillId="5" borderId="41" xfId="0" quotePrefix="1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20" fillId="4" borderId="38" xfId="0" applyNumberFormat="1" applyFont="1" applyFill="1" applyBorder="1" applyAlignment="1">
      <alignment horizontal="center" vertical="center" wrapText="1"/>
    </xf>
    <xf numFmtId="49" fontId="20" fillId="4" borderId="41" xfId="0" applyNumberFormat="1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49" fontId="20" fillId="0" borderId="38" xfId="2" applyNumberFormat="1" applyFont="1" applyBorder="1" applyAlignment="1">
      <alignment horizontal="center" vertical="center" wrapText="1"/>
    </xf>
    <xf numFmtId="49" fontId="20" fillId="0" borderId="41" xfId="2" applyNumberFormat="1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43" fillId="0" borderId="38" xfId="0" applyNumberFormat="1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49" fontId="20" fillId="0" borderId="38" xfId="2" applyNumberFormat="1" applyFont="1" applyBorder="1" applyAlignment="1">
      <alignment horizontal="center" vertical="center"/>
    </xf>
    <xf numFmtId="49" fontId="20" fillId="0" borderId="41" xfId="2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49" fontId="20" fillId="0" borderId="39" xfId="2" quotePrefix="1" applyNumberFormat="1" applyFont="1" applyBorder="1" applyAlignment="1">
      <alignment horizontal="center" vertical="center" wrapText="1"/>
    </xf>
    <xf numFmtId="49" fontId="20" fillId="0" borderId="45" xfId="2" applyNumberFormat="1" applyFont="1" applyBorder="1" applyAlignment="1">
      <alignment horizontal="center" vertical="center" wrapText="1"/>
    </xf>
    <xf numFmtId="49" fontId="20" fillId="0" borderId="42" xfId="2" applyNumberFormat="1" applyFont="1" applyBorder="1" applyAlignment="1">
      <alignment horizontal="center" vertical="center" wrapText="1"/>
    </xf>
    <xf numFmtId="49" fontId="20" fillId="0" borderId="34" xfId="0" quotePrefix="1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20" fillId="0" borderId="37" xfId="2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0" fontId="20" fillId="0" borderId="38" xfId="2" applyFont="1" applyBorder="1" applyAlignment="1">
      <alignment horizontal="center" vertical="center" wrapText="1"/>
    </xf>
    <xf numFmtId="0" fontId="20" fillId="0" borderId="44" xfId="2" applyFont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32" fillId="9" borderId="34" xfId="0" applyFont="1" applyFill="1" applyBorder="1" applyAlignment="1">
      <alignment horizontal="left" vertical="center" wrapText="1"/>
    </xf>
    <xf numFmtId="0" fontId="32" fillId="9" borderId="35" xfId="0" applyFont="1" applyFill="1" applyBorder="1" applyAlignment="1">
      <alignment horizontal="left" vertical="center" wrapText="1"/>
    </xf>
    <xf numFmtId="0" fontId="32" fillId="9" borderId="36" xfId="0" applyFont="1" applyFill="1" applyBorder="1" applyAlignment="1">
      <alignment horizontal="left" vertical="center" wrapText="1"/>
    </xf>
    <xf numFmtId="0" fontId="70" fillId="9" borderId="37" xfId="0" applyFont="1" applyFill="1" applyBorder="1" applyAlignment="1">
      <alignment horizontal="center" vertical="center" wrapText="1"/>
    </xf>
    <xf numFmtId="0" fontId="70" fillId="9" borderId="38" xfId="0" applyFont="1" applyFill="1" applyBorder="1" applyAlignment="1">
      <alignment horizontal="center" vertical="center" textRotation="90" wrapText="1"/>
    </xf>
    <xf numFmtId="0" fontId="70" fillId="9" borderId="44" xfId="0" applyFont="1" applyFill="1" applyBorder="1" applyAlignment="1">
      <alignment horizontal="center" vertical="center" textRotation="90" wrapText="1"/>
    </xf>
    <xf numFmtId="0" fontId="70" fillId="9" borderId="41" xfId="0" applyFont="1" applyFill="1" applyBorder="1" applyAlignment="1">
      <alignment horizontal="center" vertical="center" textRotation="90" wrapText="1"/>
    </xf>
    <xf numFmtId="0" fontId="70" fillId="9" borderId="34" xfId="0" applyFont="1" applyFill="1" applyBorder="1" applyAlignment="1">
      <alignment horizontal="center" vertical="center" textRotation="90" wrapText="1"/>
    </xf>
    <xf numFmtId="0" fontId="70" fillId="9" borderId="36" xfId="0" applyFont="1" applyFill="1" applyBorder="1" applyAlignment="1">
      <alignment horizontal="center" vertical="center" textRotation="90" wrapText="1"/>
    </xf>
    <xf numFmtId="0" fontId="20" fillId="0" borderId="39" xfId="2" applyFont="1" applyBorder="1" applyAlignment="1">
      <alignment horizontal="center" vertical="center" wrapText="1"/>
    </xf>
    <xf numFmtId="0" fontId="20" fillId="0" borderId="45" xfId="2" applyFont="1" applyBorder="1" applyAlignment="1">
      <alignment horizontal="center" vertical="center" wrapText="1"/>
    </xf>
    <xf numFmtId="0" fontId="20" fillId="0" borderId="42" xfId="2" applyFont="1" applyBorder="1" applyAlignment="1">
      <alignment horizontal="center" vertical="center" wrapText="1"/>
    </xf>
    <xf numFmtId="49" fontId="18" fillId="5" borderId="38" xfId="0" applyNumberFormat="1" applyFont="1" applyFill="1" applyBorder="1" applyAlignment="1">
      <alignment horizontal="center" vertical="center" wrapText="1"/>
    </xf>
    <xf numFmtId="49" fontId="18" fillId="5" borderId="44" xfId="0" applyNumberFormat="1" applyFont="1" applyFill="1" applyBorder="1" applyAlignment="1">
      <alignment horizontal="center" vertical="center" wrapText="1"/>
    </xf>
    <xf numFmtId="49" fontId="18" fillId="5" borderId="41" xfId="0" applyNumberFormat="1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/>
    </xf>
    <xf numFmtId="49" fontId="76" fillId="0" borderId="44" xfId="2" applyNumberFormat="1" applyFont="1" applyBorder="1" applyAlignment="1">
      <alignment horizontal="center" vertical="center"/>
    </xf>
    <xf numFmtId="49" fontId="76" fillId="0" borderId="41" xfId="2" applyNumberFormat="1" applyFont="1" applyBorder="1" applyAlignment="1">
      <alignment horizontal="center" vertical="center"/>
    </xf>
    <xf numFmtId="49" fontId="20" fillId="0" borderId="38" xfId="2" quotePrefix="1" applyNumberFormat="1" applyFont="1" applyBorder="1" applyAlignment="1">
      <alignment horizontal="center" vertical="center"/>
    </xf>
    <xf numFmtId="49" fontId="20" fillId="0" borderId="44" xfId="2" applyNumberFormat="1" applyFont="1" applyBorder="1" applyAlignment="1">
      <alignment horizontal="center" vertical="center"/>
    </xf>
    <xf numFmtId="49" fontId="20" fillId="0" borderId="38" xfId="6" applyNumberFormat="1" applyFont="1" applyBorder="1" applyAlignment="1">
      <alignment horizontal="center" vertical="center"/>
    </xf>
    <xf numFmtId="49" fontId="20" fillId="0" borderId="44" xfId="6" applyNumberFormat="1" applyFont="1" applyBorder="1" applyAlignment="1">
      <alignment horizontal="center" vertical="center"/>
    </xf>
    <xf numFmtId="49" fontId="20" fillId="0" borderId="41" xfId="6" applyNumberFormat="1" applyFont="1" applyBorder="1" applyAlignment="1">
      <alignment horizontal="center" vertical="center"/>
    </xf>
    <xf numFmtId="49" fontId="22" fillId="0" borderId="51" xfId="2" applyNumberFormat="1" applyFont="1" applyBorder="1" applyAlignment="1">
      <alignment horizontal="center" vertical="center" wrapText="1"/>
    </xf>
    <xf numFmtId="49" fontId="22" fillId="0" borderId="53" xfId="2" applyNumberFormat="1" applyFont="1" applyBorder="1" applyAlignment="1">
      <alignment horizontal="center" vertical="center" wrapText="1"/>
    </xf>
    <xf numFmtId="0" fontId="20" fillId="0" borderId="37" xfId="6" applyFont="1" applyBorder="1" applyAlignment="1">
      <alignment horizontal="center" vertical="center" wrapText="1"/>
    </xf>
    <xf numFmtId="49" fontId="20" fillId="0" borderId="34" xfId="6" quotePrefix="1" applyNumberFormat="1" applyFont="1" applyBorder="1" applyAlignment="1">
      <alignment horizontal="center" vertical="center"/>
    </xf>
    <xf numFmtId="49" fontId="20" fillId="0" borderId="34" xfId="6" applyNumberFormat="1" applyFont="1" applyBorder="1" applyAlignment="1">
      <alignment horizontal="center" vertical="center"/>
    </xf>
    <xf numFmtId="49" fontId="20" fillId="0" borderId="44" xfId="2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49" fontId="20" fillId="0" borderId="38" xfId="3" applyNumberFormat="1" applyFont="1" applyBorder="1" applyAlignment="1">
      <alignment horizontal="center" vertical="center" wrapText="1"/>
    </xf>
    <xf numFmtId="49" fontId="76" fillId="0" borderId="44" xfId="3" applyNumberFormat="1" applyFont="1" applyBorder="1" applyAlignment="1">
      <alignment horizontal="center" vertical="center" wrapText="1"/>
    </xf>
    <xf numFmtId="49" fontId="76" fillId="0" borderId="41" xfId="3" applyNumberFormat="1" applyFont="1" applyBorder="1" applyAlignment="1">
      <alignment horizontal="center" vertical="center" wrapText="1"/>
    </xf>
    <xf numFmtId="164" fontId="22" fillId="0" borderId="38" xfId="5" applyFont="1" applyBorder="1" applyAlignment="1">
      <alignment horizontal="center" vertical="center" wrapText="1"/>
    </xf>
    <xf numFmtId="164" fontId="22" fillId="0" borderId="44" xfId="5" applyFont="1" applyBorder="1" applyAlignment="1">
      <alignment horizontal="center" vertical="center" wrapText="1"/>
    </xf>
    <xf numFmtId="164" fontId="22" fillId="0" borderId="41" xfId="5" applyFont="1" applyBorder="1" applyAlignment="1">
      <alignment horizontal="center" vertical="center" wrapText="1"/>
    </xf>
    <xf numFmtId="49" fontId="22" fillId="0" borderId="38" xfId="5" applyNumberFormat="1" applyFont="1" applyBorder="1" applyAlignment="1">
      <alignment horizontal="center" vertical="center" wrapText="1"/>
    </xf>
    <xf numFmtId="49" fontId="22" fillId="0" borderId="44" xfId="5" applyNumberFormat="1" applyFont="1" applyBorder="1" applyAlignment="1">
      <alignment horizontal="center" vertical="center" wrapText="1"/>
    </xf>
    <xf numFmtId="49" fontId="22" fillId="0" borderId="55" xfId="5" applyNumberFormat="1" applyFont="1" applyBorder="1" applyAlignment="1">
      <alignment horizontal="center" vertical="center" wrapText="1"/>
    </xf>
    <xf numFmtId="49" fontId="20" fillId="0" borderId="47" xfId="2" quotePrefix="1" applyNumberFormat="1" applyFont="1" applyBorder="1" applyAlignment="1">
      <alignment horizontal="center" vertical="center" wrapText="1"/>
    </xf>
    <xf numFmtId="49" fontId="20" fillId="0" borderId="0" xfId="2" quotePrefix="1" applyNumberFormat="1" applyFont="1" applyAlignment="1">
      <alignment horizontal="center" vertical="center" wrapText="1"/>
    </xf>
    <xf numFmtId="49" fontId="20" fillId="0" borderId="60" xfId="2" quotePrefix="1" applyNumberFormat="1" applyFont="1" applyBorder="1" applyAlignment="1">
      <alignment horizontal="center" vertical="center" wrapText="1"/>
    </xf>
    <xf numFmtId="49" fontId="20" fillId="0" borderId="40" xfId="2" applyNumberFormat="1" applyFont="1" applyBorder="1" applyAlignment="1">
      <alignment horizontal="center" vertical="center" wrapText="1"/>
    </xf>
    <xf numFmtId="49" fontId="20" fillId="0" borderId="46" xfId="2" applyNumberFormat="1" applyFont="1" applyBorder="1" applyAlignment="1">
      <alignment horizontal="center" vertical="center" wrapText="1"/>
    </xf>
    <xf numFmtId="49" fontId="20" fillId="0" borderId="43" xfId="2" applyNumberFormat="1" applyFont="1" applyBorder="1" applyAlignment="1">
      <alignment horizontal="center" vertical="center" wrapText="1"/>
    </xf>
    <xf numFmtId="164" fontId="22" fillId="0" borderId="56" xfId="5" applyFont="1" applyBorder="1" applyAlignment="1">
      <alignment horizontal="center" vertical="center" wrapText="1"/>
    </xf>
    <xf numFmtId="164" fontId="22" fillId="0" borderId="87" xfId="5" applyFont="1" applyBorder="1" applyAlignment="1">
      <alignment horizontal="center" vertical="center" wrapText="1"/>
    </xf>
    <xf numFmtId="164" fontId="22" fillId="0" borderId="51" xfId="5" applyFont="1" applyBorder="1" applyAlignment="1">
      <alignment horizontal="center" vertical="center" wrapText="1"/>
    </xf>
    <xf numFmtId="164" fontId="22" fillId="0" borderId="53" xfId="5" applyFont="1" applyBorder="1" applyAlignment="1">
      <alignment horizontal="center" vertical="center" wrapText="1"/>
    </xf>
    <xf numFmtId="164" fontId="22" fillId="0" borderId="52" xfId="5" applyFont="1" applyBorder="1" applyAlignment="1">
      <alignment horizontal="center" vertical="center" wrapText="1"/>
    </xf>
    <xf numFmtId="164" fontId="22" fillId="0" borderId="54" xfId="5" applyFont="1" applyBorder="1" applyAlignment="1">
      <alignment horizontal="center" vertical="center" wrapText="1"/>
    </xf>
    <xf numFmtId="0" fontId="20" fillId="0" borderId="39" xfId="2" quotePrefix="1" applyFont="1" applyBorder="1" applyAlignment="1">
      <alignment horizontal="center" vertical="center"/>
    </xf>
    <xf numFmtId="0" fontId="76" fillId="0" borderId="45" xfId="2" quotePrefix="1" applyFont="1" applyBorder="1" applyAlignment="1">
      <alignment horizontal="center" vertical="center"/>
    </xf>
    <xf numFmtId="0" fontId="76" fillId="0" borderId="42" xfId="2" quotePrefix="1" applyFont="1" applyBorder="1" applyAlignment="1">
      <alignment horizontal="center" vertical="center"/>
    </xf>
    <xf numFmtId="0" fontId="20" fillId="0" borderId="38" xfId="3" applyFont="1" applyBorder="1" applyAlignment="1">
      <alignment horizontal="center" vertical="center" wrapText="1"/>
    </xf>
    <xf numFmtId="0" fontId="20" fillId="0" borderId="44" xfId="3" applyFont="1" applyBorder="1" applyAlignment="1">
      <alignment horizontal="center" vertical="center" wrapText="1"/>
    </xf>
    <xf numFmtId="0" fontId="20" fillId="0" borderId="41" xfId="3" applyFont="1" applyBorder="1" applyAlignment="1">
      <alignment horizontal="center" vertical="center" wrapText="1"/>
    </xf>
    <xf numFmtId="49" fontId="20" fillId="0" borderId="38" xfId="3" quotePrefix="1" applyNumberFormat="1" applyFont="1" applyBorder="1" applyAlignment="1">
      <alignment horizontal="center" vertical="center" wrapText="1"/>
    </xf>
    <xf numFmtId="49" fontId="20" fillId="0" borderId="44" xfId="3" quotePrefix="1" applyNumberFormat="1" applyFont="1" applyBorder="1" applyAlignment="1">
      <alignment horizontal="center" vertical="center" wrapText="1"/>
    </xf>
    <xf numFmtId="49" fontId="20" fillId="0" borderId="41" xfId="3" quotePrefix="1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 wrapText="1"/>
    </xf>
    <xf numFmtId="0" fontId="18" fillId="0" borderId="38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8" fillId="0" borderId="41" xfId="1" applyFont="1" applyBorder="1" applyAlignment="1">
      <alignment horizontal="center" vertical="center" wrapText="1"/>
    </xf>
    <xf numFmtId="49" fontId="20" fillId="5" borderId="40" xfId="1" applyNumberFormat="1" applyFont="1" applyFill="1" applyBorder="1" applyAlignment="1">
      <alignment horizontal="center" vertical="center" wrapText="1"/>
    </xf>
    <xf numFmtId="49" fontId="20" fillId="5" borderId="46" xfId="1" applyNumberFormat="1" applyFont="1" applyFill="1" applyBorder="1" applyAlignment="1">
      <alignment horizontal="center" vertical="center" wrapText="1"/>
    </xf>
    <xf numFmtId="49" fontId="20" fillId="5" borderId="43" xfId="1" applyNumberFormat="1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18" fillId="0" borderId="38" xfId="0" quotePrefix="1" applyFont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wrapText="1"/>
    </xf>
    <xf numFmtId="0" fontId="18" fillId="0" borderId="41" xfId="0" quotePrefix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49" fontId="20" fillId="0" borderId="40" xfId="1" applyNumberFormat="1" applyFont="1" applyBorder="1" applyAlignment="1">
      <alignment horizontal="center" vertical="center" wrapText="1"/>
    </xf>
    <xf numFmtId="49" fontId="20" fillId="0" borderId="43" xfId="1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top" wrapText="1"/>
    </xf>
    <xf numFmtId="0" fontId="18" fillId="0" borderId="44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0" fillId="0" borderId="44" xfId="2" applyFont="1" applyBorder="1" applyAlignment="1">
      <alignment horizontal="center" vertical="center"/>
    </xf>
    <xf numFmtId="0" fontId="20" fillId="0" borderId="41" xfId="2" applyFont="1" applyBorder="1" applyAlignment="1">
      <alignment horizontal="center" vertical="center"/>
    </xf>
    <xf numFmtId="0" fontId="20" fillId="0" borderId="37" xfId="2" applyFont="1" applyBorder="1" applyAlignment="1">
      <alignment horizontal="center" vertical="center"/>
    </xf>
    <xf numFmtId="166" fontId="20" fillId="0" borderId="38" xfId="2" quotePrefix="1" applyNumberFormat="1" applyFont="1" applyBorder="1" applyAlignment="1">
      <alignment horizontal="center" vertical="center"/>
    </xf>
    <xf numFmtId="166" fontId="20" fillId="0" borderId="44" xfId="2" applyNumberFormat="1" applyFont="1" applyBorder="1" applyAlignment="1">
      <alignment horizontal="center" vertical="center"/>
    </xf>
    <xf numFmtId="166" fontId="20" fillId="0" borderId="41" xfId="2" applyNumberFormat="1" applyFont="1" applyBorder="1" applyAlignment="1">
      <alignment horizontal="center" vertical="center"/>
    </xf>
    <xf numFmtId="49" fontId="20" fillId="0" borderId="39" xfId="2" quotePrefix="1" applyNumberFormat="1" applyFont="1" applyBorder="1" applyAlignment="1">
      <alignment horizontal="center" vertical="center"/>
    </xf>
    <xf numFmtId="49" fontId="20" fillId="0" borderId="45" xfId="2" applyNumberFormat="1" applyFont="1" applyBorder="1" applyAlignment="1">
      <alignment horizontal="center" vertical="center"/>
    </xf>
    <xf numFmtId="49" fontId="20" fillId="0" borderId="42" xfId="2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9" fontId="20" fillId="0" borderId="38" xfId="4" applyNumberFormat="1" applyFont="1" applyBorder="1" applyAlignment="1">
      <alignment horizontal="center" vertical="center" wrapText="1"/>
    </xf>
    <xf numFmtId="49" fontId="76" fillId="0" borderId="44" xfId="4" applyNumberFormat="1" applyFont="1" applyBorder="1" applyAlignment="1">
      <alignment horizontal="center" vertical="center" wrapText="1"/>
    </xf>
    <xf numFmtId="49" fontId="76" fillId="0" borderId="41" xfId="4" applyNumberFormat="1" applyFont="1" applyBorder="1" applyAlignment="1">
      <alignment horizontal="center" vertical="center" wrapText="1"/>
    </xf>
    <xf numFmtId="0" fontId="20" fillId="0" borderId="39" xfId="4" applyFont="1" applyBorder="1" applyAlignment="1">
      <alignment horizontal="center" vertical="center" wrapText="1"/>
    </xf>
    <xf numFmtId="0" fontId="20" fillId="0" borderId="45" xfId="4" applyFont="1" applyBorder="1" applyAlignment="1">
      <alignment horizontal="center" vertical="center" wrapText="1"/>
    </xf>
    <xf numFmtId="0" fontId="20" fillId="0" borderId="42" xfId="4" applyFont="1" applyBorder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vertical="top"/>
    </xf>
    <xf numFmtId="49" fontId="20" fillId="0" borderId="37" xfId="2" quotePrefix="1" applyNumberFormat="1" applyFont="1" applyBorder="1" applyAlignment="1">
      <alignment horizontal="center" vertical="center"/>
    </xf>
    <xf numFmtId="49" fontId="20" fillId="0" borderId="37" xfId="2" applyNumberFormat="1" applyFont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1" fontId="21" fillId="8" borderId="38" xfId="0" applyNumberFormat="1" applyFont="1" applyFill="1" applyBorder="1" applyAlignment="1">
      <alignment horizontal="center" vertical="center" wrapText="1"/>
    </xf>
    <xf numFmtId="49" fontId="20" fillId="0" borderId="44" xfId="1" applyNumberFormat="1" applyFont="1" applyBorder="1" applyAlignment="1">
      <alignment horizontal="center" vertical="center" wrapText="1"/>
    </xf>
    <xf numFmtId="49" fontId="20" fillId="0" borderId="41" xfId="1" applyNumberFormat="1" applyFont="1" applyBorder="1" applyAlignment="1">
      <alignment horizontal="center" vertical="center" wrapText="1"/>
    </xf>
    <xf numFmtId="49" fontId="20" fillId="0" borderId="38" xfId="1" applyNumberFormat="1" applyFont="1" applyBorder="1" applyAlignment="1">
      <alignment horizontal="center" vertical="center" wrapText="1"/>
    </xf>
    <xf numFmtId="49" fontId="20" fillId="0" borderId="41" xfId="3" applyNumberFormat="1" applyFont="1" applyBorder="1" applyAlignment="1">
      <alignment horizontal="center" vertical="center" wrapText="1"/>
    </xf>
    <xf numFmtId="0" fontId="20" fillId="0" borderId="38" xfId="0" quotePrefix="1" applyFont="1" applyBorder="1" applyAlignment="1">
      <alignment horizontal="center" vertical="center" wrapText="1"/>
    </xf>
    <xf numFmtId="0" fontId="20" fillId="0" borderId="41" xfId="0" quotePrefix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20" fillId="0" borderId="39" xfId="4" quotePrefix="1" applyNumberFormat="1" applyFont="1" applyBorder="1" applyAlignment="1">
      <alignment horizontal="center" vertical="center" wrapText="1"/>
    </xf>
    <xf numFmtId="49" fontId="20" fillId="0" borderId="45" xfId="4" quotePrefix="1" applyNumberFormat="1" applyFont="1" applyBorder="1" applyAlignment="1">
      <alignment horizontal="center" vertical="center" wrapText="1"/>
    </xf>
    <xf numFmtId="49" fontId="20" fillId="0" borderId="42" xfId="4" quotePrefix="1" applyNumberFormat="1" applyFont="1" applyBorder="1" applyAlignment="1">
      <alignment horizontal="center" vertical="center" wrapText="1"/>
    </xf>
    <xf numFmtId="49" fontId="20" fillId="4" borderId="44" xfId="0" applyNumberFormat="1" applyFont="1" applyFill="1" applyBorder="1" applyAlignment="1">
      <alignment horizontal="center" vertical="center" wrapText="1"/>
    </xf>
    <xf numFmtId="0" fontId="20" fillId="0" borderId="38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41" xfId="1" applyFont="1" applyBorder="1" applyAlignment="1">
      <alignment horizontal="center" vertical="center" wrapText="1"/>
    </xf>
    <xf numFmtId="49" fontId="20" fillId="0" borderId="44" xfId="4" applyNumberFormat="1" applyFont="1" applyBorder="1" applyAlignment="1">
      <alignment horizontal="center" vertical="center" wrapText="1"/>
    </xf>
    <xf numFmtId="49" fontId="20" fillId="0" borderId="41" xfId="4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8" fillId="0" borderId="8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12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53" fillId="9" borderId="8" xfId="0" applyFont="1" applyFill="1" applyBorder="1" applyAlignment="1">
      <alignment horizontal="center" vertical="center"/>
    </xf>
    <xf numFmtId="0" fontId="53" fillId="9" borderId="9" xfId="0" applyFont="1" applyFill="1" applyBorder="1" applyAlignment="1">
      <alignment horizontal="center" vertical="center"/>
    </xf>
    <xf numFmtId="0" fontId="81" fillId="9" borderId="15" xfId="0" applyFont="1" applyFill="1" applyBorder="1" applyAlignment="1">
      <alignment horizontal="center" vertical="center" wrapText="1"/>
    </xf>
    <xf numFmtId="0" fontId="81" fillId="9" borderId="10" xfId="0" applyFont="1" applyFill="1" applyBorder="1" applyAlignment="1">
      <alignment horizontal="center" vertical="center" wrapText="1"/>
    </xf>
    <xf numFmtId="0" fontId="83" fillId="9" borderId="16" xfId="0" applyFont="1" applyFill="1" applyBorder="1" applyAlignment="1">
      <alignment horizontal="center" vertical="center" wrapText="1"/>
    </xf>
    <xf numFmtId="0" fontId="81" fillId="9" borderId="7" xfId="0" applyFont="1" applyFill="1" applyBorder="1" applyAlignment="1">
      <alignment horizontal="center" vertical="center" wrapText="1"/>
    </xf>
    <xf numFmtId="0" fontId="81" fillId="9" borderId="0" xfId="0" applyFont="1" applyFill="1" applyAlignment="1">
      <alignment horizontal="center" vertical="center" wrapText="1"/>
    </xf>
    <xf numFmtId="0" fontId="83" fillId="9" borderId="13" xfId="0" applyFont="1" applyFill="1" applyBorder="1" applyAlignment="1">
      <alignment horizontal="center" vertical="center" wrapText="1"/>
    </xf>
    <xf numFmtId="0" fontId="81" fillId="9" borderId="6" xfId="0" applyFont="1" applyFill="1" applyBorder="1" applyAlignment="1">
      <alignment horizontal="center" vertical="center" wrapText="1"/>
    </xf>
    <xf numFmtId="0" fontId="81" fillId="9" borderId="14" xfId="0" applyFont="1" applyFill="1" applyBorder="1" applyAlignment="1">
      <alignment horizontal="center" vertical="center" wrapText="1"/>
    </xf>
    <xf numFmtId="0" fontId="83" fillId="9" borderId="5" xfId="0" applyFont="1" applyFill="1" applyBorder="1" applyAlignment="1">
      <alignment horizontal="center" vertical="center" wrapText="1"/>
    </xf>
    <xf numFmtId="0" fontId="81" fillId="9" borderId="8" xfId="0" applyFont="1" applyFill="1" applyBorder="1" applyAlignment="1">
      <alignment horizontal="center" vertical="center" wrapText="1"/>
    </xf>
    <xf numFmtId="0" fontId="81" fillId="9" borderId="9" xfId="0" applyFont="1" applyFill="1" applyBorder="1" applyAlignment="1">
      <alignment horizontal="center" vertical="center" wrapText="1"/>
    </xf>
    <xf numFmtId="0" fontId="83" fillId="9" borderId="4" xfId="0" applyFont="1" applyFill="1" applyBorder="1" applyAlignment="1">
      <alignment horizontal="center" vertical="center" wrapText="1"/>
    </xf>
    <xf numFmtId="0" fontId="81" fillId="9" borderId="4" xfId="0" applyFont="1" applyFill="1" applyBorder="1" applyAlignment="1">
      <alignment horizontal="center" vertical="center" wrapText="1"/>
    </xf>
    <xf numFmtId="0" fontId="48" fillId="0" borderId="96" xfId="8" applyFont="1" applyBorder="1" applyAlignment="1">
      <alignment horizontal="center" vertical="center"/>
    </xf>
    <xf numFmtId="0" fontId="48" fillId="0" borderId="97" xfId="8" applyFont="1" applyBorder="1" applyAlignment="1">
      <alignment horizontal="center" vertical="center"/>
    </xf>
    <xf numFmtId="0" fontId="48" fillId="0" borderId="95" xfId="8" applyFont="1" applyBorder="1" applyAlignment="1">
      <alignment horizontal="center" vertical="center"/>
    </xf>
    <xf numFmtId="49" fontId="50" fillId="0" borderId="91" xfId="8" applyNumberFormat="1" applyFont="1" applyBorder="1" applyAlignment="1">
      <alignment horizontal="center" vertical="center"/>
    </xf>
    <xf numFmtId="49" fontId="50" fillId="0" borderId="102" xfId="8" applyNumberFormat="1" applyFont="1" applyBorder="1" applyAlignment="1">
      <alignment horizontal="center" vertical="center"/>
    </xf>
    <xf numFmtId="49" fontId="50" fillId="0" borderId="4" xfId="8" applyNumberFormat="1" applyFont="1" applyBorder="1" applyAlignment="1">
      <alignment horizontal="center" vertical="center"/>
    </xf>
    <xf numFmtId="0" fontId="50" fillId="0" borderId="91" xfId="8" applyFont="1" applyBorder="1" applyAlignment="1">
      <alignment horizontal="left" vertical="center" wrapText="1"/>
    </xf>
    <xf numFmtId="0" fontId="50" fillId="0" borderId="4" xfId="8" applyFont="1" applyBorder="1" applyAlignment="1">
      <alignment horizontal="left" vertical="center" wrapText="1"/>
    </xf>
    <xf numFmtId="0" fontId="50" fillId="0" borderId="102" xfId="8" applyFont="1" applyBorder="1" applyAlignment="1">
      <alignment horizontal="left" vertical="center" wrapText="1"/>
    </xf>
    <xf numFmtId="0" fontId="48" fillId="0" borderId="91" xfId="8" applyFont="1" applyBorder="1" applyAlignment="1">
      <alignment horizontal="left" vertical="center" wrapText="1"/>
    </xf>
    <xf numFmtId="0" fontId="48" fillId="0" borderId="102" xfId="8" applyFont="1" applyBorder="1" applyAlignment="1">
      <alignment horizontal="left" vertical="center" wrapText="1"/>
    </xf>
    <xf numFmtId="49" fontId="48" fillId="0" borderId="91" xfId="8" applyNumberFormat="1" applyFont="1" applyBorder="1" applyAlignment="1">
      <alignment horizontal="center" vertical="center" wrapText="1"/>
    </xf>
    <xf numFmtId="49" fontId="48" fillId="0" borderId="102" xfId="8" applyNumberFormat="1" applyFont="1" applyBorder="1" applyAlignment="1">
      <alignment horizontal="center" vertical="center" wrapText="1"/>
    </xf>
    <xf numFmtId="49" fontId="48" fillId="0" borderId="91" xfId="8" applyNumberFormat="1" applyFont="1" applyBorder="1" applyAlignment="1">
      <alignment horizontal="center" vertical="center"/>
    </xf>
    <xf numFmtId="49" fontId="48" fillId="0" borderId="4" xfId="8" applyNumberFormat="1" applyFont="1" applyBorder="1" applyAlignment="1">
      <alignment horizontal="center" vertical="center"/>
    </xf>
    <xf numFmtId="0" fontId="49" fillId="0" borderId="91" xfId="8" applyFont="1" applyBorder="1" applyAlignment="1">
      <alignment horizontal="center" vertical="center" wrapText="1"/>
    </xf>
    <xf numFmtId="0" fontId="49" fillId="0" borderId="4" xfId="8" applyFont="1" applyBorder="1" applyAlignment="1">
      <alignment horizontal="center" vertical="center"/>
    </xf>
    <xf numFmtId="0" fontId="49" fillId="0" borderId="96" xfId="8" applyFont="1" applyBorder="1" applyAlignment="1">
      <alignment horizontal="center" vertical="center"/>
    </xf>
    <xf numFmtId="0" fontId="49" fillId="0" borderId="97" xfId="8" applyFont="1" applyBorder="1" applyAlignment="1">
      <alignment horizontal="center" vertical="center"/>
    </xf>
    <xf numFmtId="0" fontId="49" fillId="0" borderId="95" xfId="8" applyFont="1" applyBorder="1" applyAlignment="1">
      <alignment horizontal="center" vertical="center"/>
    </xf>
    <xf numFmtId="0" fontId="50" fillId="0" borderId="96" xfId="8" applyFont="1" applyBorder="1" applyAlignment="1">
      <alignment horizontal="center" vertical="center" wrapText="1"/>
    </xf>
    <xf numFmtId="0" fontId="50" fillId="0" borderId="97" xfId="8" applyFont="1" applyBorder="1" applyAlignment="1">
      <alignment horizontal="center" vertical="center" wrapText="1"/>
    </xf>
    <xf numFmtId="0" fontId="50" fillId="0" borderId="95" xfId="8" applyFont="1" applyBorder="1" applyAlignment="1">
      <alignment horizontal="center" vertical="center" wrapText="1"/>
    </xf>
    <xf numFmtId="49" fontId="48" fillId="0" borderId="102" xfId="8" applyNumberFormat="1" applyFont="1" applyBorder="1" applyAlignment="1">
      <alignment horizontal="center" vertical="center"/>
    </xf>
    <xf numFmtId="0" fontId="48" fillId="0" borderId="4" xfId="8" applyFont="1" applyBorder="1" applyAlignment="1">
      <alignment horizontal="left" vertical="center"/>
    </xf>
    <xf numFmtId="0" fontId="48" fillId="0" borderId="100" xfId="8" applyFont="1" applyBorder="1" applyAlignment="1">
      <alignment horizontal="center" vertical="center" wrapText="1"/>
    </xf>
    <xf numFmtId="0" fontId="48" fillId="0" borderId="104" xfId="8" applyFont="1" applyBorder="1" applyAlignment="1">
      <alignment horizontal="center" vertical="center" wrapText="1"/>
    </xf>
    <xf numFmtId="0" fontId="48" fillId="0" borderId="105" xfId="8" applyFont="1" applyBorder="1" applyAlignment="1">
      <alignment horizontal="center" vertical="center" wrapText="1"/>
    </xf>
    <xf numFmtId="0" fontId="48" fillId="0" borderId="4" xfId="8" applyFont="1" applyBorder="1" applyAlignment="1">
      <alignment horizontal="left" vertical="center" wrapText="1"/>
    </xf>
    <xf numFmtId="0" fontId="48" fillId="0" borderId="96" xfId="8" applyFont="1" applyBorder="1" applyAlignment="1">
      <alignment horizontal="center" vertical="center" wrapText="1"/>
    </xf>
    <xf numFmtId="0" fontId="48" fillId="0" borderId="97" xfId="8" applyFont="1" applyBorder="1" applyAlignment="1">
      <alignment horizontal="center" vertical="center" wrapText="1"/>
    </xf>
    <xf numFmtId="0" fontId="48" fillId="0" borderId="95" xfId="8" applyFont="1" applyBorder="1" applyAlignment="1">
      <alignment horizontal="center" vertical="center" wrapText="1"/>
    </xf>
    <xf numFmtId="0" fontId="49" fillId="0" borderId="91" xfId="8" applyFont="1" applyBorder="1" applyAlignment="1">
      <alignment horizontal="left" vertical="center" wrapText="1"/>
    </xf>
    <xf numFmtId="0" fontId="49" fillId="0" borderId="4" xfId="8" applyFont="1" applyBorder="1" applyAlignment="1">
      <alignment horizontal="left" vertical="center"/>
    </xf>
    <xf numFmtId="0" fontId="49" fillId="5" borderId="6" xfId="8" applyFont="1" applyFill="1" applyBorder="1" applyAlignment="1">
      <alignment horizontal="left" vertical="center"/>
    </xf>
    <xf numFmtId="0" fontId="49" fillId="5" borderId="92" xfId="8" applyFont="1" applyFill="1" applyBorder="1" applyAlignment="1">
      <alignment horizontal="left" vertical="center"/>
    </xf>
    <xf numFmtId="0" fontId="49" fillId="5" borderId="93" xfId="8" applyFont="1" applyFill="1" applyBorder="1" applyAlignment="1">
      <alignment horizontal="left" vertical="center"/>
    </xf>
    <xf numFmtId="0" fontId="49" fillId="0" borderId="103" xfId="8" applyFont="1" applyBorder="1" applyAlignment="1">
      <alignment horizontal="center" vertical="center"/>
    </xf>
    <xf numFmtId="0" fontId="49" fillId="0" borderId="9" xfId="8" applyFont="1" applyBorder="1" applyAlignment="1">
      <alignment horizontal="center" vertical="center"/>
    </xf>
    <xf numFmtId="0" fontId="50" fillId="0" borderId="91" xfId="8" applyFont="1" applyBorder="1" applyAlignment="1">
      <alignment horizontal="center" vertical="center" wrapText="1"/>
    </xf>
    <xf numFmtId="0" fontId="50" fillId="0" borderId="4" xfId="8" applyFont="1" applyBorder="1" applyAlignment="1">
      <alignment horizontal="center" vertical="center" wrapText="1"/>
    </xf>
    <xf numFmtId="0" fontId="48" fillId="0" borderId="91" xfId="8" applyFont="1" applyBorder="1" applyAlignment="1">
      <alignment horizontal="center" vertical="center" wrapText="1"/>
    </xf>
    <xf numFmtId="0" fontId="48" fillId="0" borderId="102" xfId="8" applyFont="1" applyBorder="1" applyAlignment="1">
      <alignment horizontal="center" vertical="center" wrapText="1"/>
    </xf>
    <xf numFmtId="49" fontId="48" fillId="0" borderId="90" xfId="8" applyNumberFormat="1" applyFont="1" applyBorder="1" applyAlignment="1">
      <alignment horizontal="center" vertical="center"/>
    </xf>
    <xf numFmtId="0" fontId="78" fillId="9" borderId="96" xfId="8" applyFont="1" applyFill="1" applyBorder="1" applyAlignment="1">
      <alignment horizontal="left" vertical="center"/>
    </xf>
    <xf numFmtId="0" fontId="77" fillId="9" borderId="97" xfId="8" applyFont="1" applyFill="1" applyBorder="1" applyAlignment="1">
      <alignment horizontal="left" vertical="center"/>
    </xf>
    <xf numFmtId="0" fontId="77" fillId="9" borderId="95" xfId="8" applyFont="1" applyFill="1" applyBorder="1" applyAlignment="1">
      <alignment horizontal="left" vertical="center"/>
    </xf>
    <xf numFmtId="0" fontId="49" fillId="9" borderId="91" xfId="8" applyFont="1" applyFill="1" applyBorder="1" applyAlignment="1">
      <alignment horizontal="center" vertical="center"/>
    </xf>
    <xf numFmtId="0" fontId="47" fillId="0" borderId="4" xfId="8" applyBorder="1" applyAlignment="1">
      <alignment horizontal="center" vertical="center"/>
    </xf>
    <xf numFmtId="0" fontId="49" fillId="9" borderId="100" xfId="8" applyFont="1" applyFill="1" applyBorder="1" applyAlignment="1">
      <alignment horizontal="center" vertical="center"/>
    </xf>
    <xf numFmtId="0" fontId="47" fillId="0" borderId="104" xfId="8" applyBorder="1" applyAlignment="1">
      <alignment horizontal="center" vertical="center"/>
    </xf>
    <xf numFmtId="0" fontId="47" fillId="0" borderId="105" xfId="8" applyBorder="1" applyAlignment="1">
      <alignment horizontal="center" vertical="center"/>
    </xf>
    <xf numFmtId="0" fontId="47" fillId="0" borderId="6" xfId="8" applyBorder="1" applyAlignment="1">
      <alignment horizontal="center" vertical="center"/>
    </xf>
    <xf numFmtId="0" fontId="47" fillId="0" borderId="92" xfId="8" applyBorder="1" applyAlignment="1">
      <alignment horizontal="center" vertical="center"/>
    </xf>
    <xf numFmtId="0" fontId="47" fillId="0" borderId="93" xfId="8" applyBorder="1" applyAlignment="1">
      <alignment horizontal="center" vertical="center"/>
    </xf>
    <xf numFmtId="0" fontId="49" fillId="9" borderId="96" xfId="8" applyFont="1" applyFill="1" applyBorder="1" applyAlignment="1">
      <alignment horizontal="center" vertical="center"/>
    </xf>
    <xf numFmtId="0" fontId="49" fillId="9" borderId="97" xfId="8" applyFont="1" applyFill="1" applyBorder="1" applyAlignment="1">
      <alignment horizontal="center" vertical="center"/>
    </xf>
    <xf numFmtId="0" fontId="49" fillId="9" borderId="96" xfId="8" applyFont="1" applyFill="1" applyBorder="1" applyAlignment="1">
      <alignment vertical="center"/>
    </xf>
    <xf numFmtId="0" fontId="47" fillId="0" borderId="95" xfId="8" applyBorder="1" applyAlignment="1">
      <alignment vertical="center"/>
    </xf>
    <xf numFmtId="0" fontId="49" fillId="9" borderId="91" xfId="8" applyFont="1" applyFill="1" applyBorder="1" applyAlignment="1">
      <alignment horizontal="center" vertical="center" wrapText="1"/>
    </xf>
    <xf numFmtId="0" fontId="47" fillId="0" borderId="102" xfId="8" applyBorder="1" applyAlignment="1">
      <alignment horizontal="center" vertical="center" wrapText="1"/>
    </xf>
    <xf numFmtId="0" fontId="47" fillId="0" borderId="4" xfId="8" applyBorder="1" applyAlignment="1">
      <alignment horizontal="center" vertical="center" wrapText="1"/>
    </xf>
    <xf numFmtId="0" fontId="47" fillId="0" borderId="62" xfId="8" applyBorder="1" applyAlignment="1">
      <alignment horizontal="center" vertical="center" wrapText="1"/>
    </xf>
    <xf numFmtId="0" fontId="49" fillId="9" borderId="100" xfId="8" applyFont="1" applyFill="1" applyBorder="1" applyAlignment="1">
      <alignment horizontal="center" vertical="center" wrapText="1"/>
    </xf>
    <xf numFmtId="0" fontId="47" fillId="0" borderId="104" xfId="8" applyBorder="1" applyAlignment="1">
      <alignment horizontal="center" vertical="center" wrapText="1"/>
    </xf>
    <xf numFmtId="0" fontId="47" fillId="0" borderId="105" xfId="8" applyBorder="1" applyAlignment="1">
      <alignment horizontal="center" vertical="center" wrapText="1"/>
    </xf>
    <xf numFmtId="0" fontId="47" fillId="0" borderId="106" xfId="8" applyBorder="1" applyAlignment="1">
      <alignment horizontal="center" vertical="center" wrapText="1"/>
    </xf>
    <xf numFmtId="0" fontId="47" fillId="0" borderId="0" xfId="8" applyAlignment="1">
      <alignment horizontal="center" vertical="center" wrapText="1"/>
    </xf>
    <xf numFmtId="0" fontId="47" fillId="0" borderId="94" xfId="8" applyBorder="1" applyAlignment="1">
      <alignment horizontal="center" vertical="center" wrapText="1"/>
    </xf>
    <xf numFmtId="0" fontId="47" fillId="0" borderId="6" xfId="8" applyBorder="1" applyAlignment="1">
      <alignment horizontal="center" vertical="center" wrapText="1"/>
    </xf>
    <xf numFmtId="0" fontId="47" fillId="0" borderId="92" xfId="8" applyBorder="1" applyAlignment="1">
      <alignment horizontal="center" vertical="center" wrapText="1"/>
    </xf>
    <xf numFmtId="0" fontId="47" fillId="0" borderId="93" xfId="8" applyBorder="1" applyAlignment="1">
      <alignment horizontal="center" vertical="center" wrapText="1"/>
    </xf>
    <xf numFmtId="0" fontId="49" fillId="9" borderId="104" xfId="8" applyFont="1" applyFill="1" applyBorder="1" applyAlignment="1">
      <alignment horizontal="center" vertical="center" wrapText="1"/>
    </xf>
    <xf numFmtId="0" fontId="49" fillId="9" borderId="105" xfId="8" applyFont="1" applyFill="1" applyBorder="1" applyAlignment="1">
      <alignment horizontal="center" vertical="center" wrapText="1"/>
    </xf>
    <xf numFmtId="0" fontId="49" fillId="9" borderId="6" xfId="8" applyFont="1" applyFill="1" applyBorder="1" applyAlignment="1">
      <alignment horizontal="center" vertical="center" wrapText="1"/>
    </xf>
    <xf numFmtId="0" fontId="49" fillId="9" borderId="92" xfId="8" applyFont="1" applyFill="1" applyBorder="1" applyAlignment="1">
      <alignment horizontal="center" vertical="center" wrapText="1"/>
    </xf>
    <xf numFmtId="0" fontId="49" fillId="9" borderId="93" xfId="8" applyFont="1" applyFill="1" applyBorder="1" applyAlignment="1">
      <alignment horizontal="center" vertical="center" wrapText="1"/>
    </xf>
    <xf numFmtId="0" fontId="49" fillId="9" borderId="106" xfId="8" applyFont="1" applyFill="1" applyBorder="1" applyAlignment="1">
      <alignment horizontal="center" vertical="center" wrapText="1"/>
    </xf>
    <xf numFmtId="0" fontId="49" fillId="9" borderId="94" xfId="8" applyFont="1" applyFill="1" applyBorder="1" applyAlignment="1">
      <alignment horizontal="center" vertical="center" wrapText="1"/>
    </xf>
    <xf numFmtId="0" fontId="49" fillId="9" borderId="102" xfId="8" applyFont="1" applyFill="1" applyBorder="1" applyAlignment="1">
      <alignment horizontal="center" vertical="center"/>
    </xf>
    <xf numFmtId="0" fontId="47" fillId="0" borderId="102" xfId="8" applyBorder="1" applyAlignment="1">
      <alignment horizontal="center" vertical="center"/>
    </xf>
    <xf numFmtId="0" fontId="49" fillId="9" borderId="106" xfId="8" applyFont="1" applyFill="1" applyBorder="1" applyAlignment="1">
      <alignment vertical="center"/>
    </xf>
    <xf numFmtId="0" fontId="47" fillId="0" borderId="94" xfId="8" applyBorder="1" applyAlignment="1">
      <alignment vertical="center"/>
    </xf>
    <xf numFmtId="0" fontId="48" fillId="0" borderId="4" xfId="8" applyFont="1" applyBorder="1" applyAlignment="1">
      <alignment horizontal="center" vertical="center" wrapText="1"/>
    </xf>
    <xf numFmtId="0" fontId="49" fillId="5" borderId="96" xfId="8" applyFont="1" applyFill="1" applyBorder="1" applyAlignment="1">
      <alignment horizontal="center" vertical="center"/>
    </xf>
    <xf numFmtId="0" fontId="49" fillId="5" borderId="97" xfId="8" applyFont="1" applyFill="1" applyBorder="1" applyAlignment="1">
      <alignment horizontal="center" vertical="center"/>
    </xf>
    <xf numFmtId="0" fontId="49" fillId="5" borderId="95" xfId="8" applyFont="1" applyFill="1" applyBorder="1" applyAlignment="1">
      <alignment horizontal="center" vertical="center"/>
    </xf>
    <xf numFmtId="0" fontId="49" fillId="0" borderId="102" xfId="8" applyFont="1" applyBorder="1" applyAlignment="1">
      <alignment horizontal="center" vertical="center"/>
    </xf>
    <xf numFmtId="0" fontId="48" fillId="0" borderId="91" xfId="8" applyFont="1" applyBorder="1" applyAlignment="1">
      <alignment horizontal="center" wrapText="1"/>
    </xf>
    <xf numFmtId="0" fontId="48" fillId="0" borderId="4" xfId="8" applyFont="1" applyBorder="1" applyAlignment="1">
      <alignment horizontal="center" wrapText="1"/>
    </xf>
    <xf numFmtId="0" fontId="48" fillId="0" borderId="90" xfId="8" applyFont="1" applyBorder="1" applyAlignment="1">
      <alignment horizontal="center" vertical="center" wrapText="1"/>
    </xf>
    <xf numFmtId="49" fontId="48" fillId="0" borderId="4" xfId="8" applyNumberFormat="1" applyFont="1" applyBorder="1" applyAlignment="1">
      <alignment horizontal="center" vertical="center" wrapText="1"/>
    </xf>
    <xf numFmtId="0" fontId="84" fillId="0" borderId="96" xfId="8" applyFont="1" applyBorder="1" applyAlignment="1">
      <alignment horizontal="center" vertical="center"/>
    </xf>
    <xf numFmtId="0" fontId="84" fillId="0" borderId="97" xfId="8" applyFont="1" applyBorder="1" applyAlignment="1">
      <alignment horizontal="center" vertical="center"/>
    </xf>
    <xf numFmtId="0" fontId="84" fillId="0" borderId="95" xfId="8" applyFont="1" applyBorder="1" applyAlignment="1">
      <alignment horizontal="center" vertical="center"/>
    </xf>
    <xf numFmtId="0" fontId="104" fillId="0" borderId="0" xfId="0" applyFont="1" applyAlignment="1">
      <alignment horizontal="left" wrapText="1"/>
    </xf>
    <xf numFmtId="0" fontId="93" fillId="0" borderId="96" xfId="9" applyFont="1" applyBorder="1" applyAlignment="1">
      <alignment horizontal="center" vertical="center" wrapText="1"/>
    </xf>
    <xf numFmtId="0" fontId="93" fillId="0" borderId="95" xfId="9" applyFont="1" applyBorder="1" applyAlignment="1">
      <alignment horizontal="center" vertical="center" wrapText="1"/>
    </xf>
    <xf numFmtId="0" fontId="93" fillId="0" borderId="100" xfId="9" applyFont="1" applyBorder="1" applyAlignment="1">
      <alignment horizontal="center" vertical="center" wrapText="1"/>
    </xf>
    <xf numFmtId="0" fontId="93" fillId="0" borderId="107" xfId="9" applyFont="1" applyBorder="1" applyAlignment="1">
      <alignment horizontal="center" vertical="center" wrapText="1"/>
    </xf>
    <xf numFmtId="0" fontId="93" fillId="0" borderId="96" xfId="9" applyFont="1" applyBorder="1" applyAlignment="1">
      <alignment horizontal="left" vertical="center" wrapText="1"/>
    </xf>
    <xf numFmtId="0" fontId="93" fillId="0" borderId="95" xfId="9" applyFont="1" applyBorder="1" applyAlignment="1">
      <alignment horizontal="left" vertical="center" wrapText="1"/>
    </xf>
    <xf numFmtId="0" fontId="93" fillId="0" borderId="91" xfId="9" applyFont="1" applyBorder="1" applyAlignment="1">
      <alignment horizontal="center" vertical="center"/>
    </xf>
    <xf numFmtId="0" fontId="93" fillId="0" borderId="9" xfId="9" applyFont="1" applyBorder="1" applyAlignment="1">
      <alignment horizontal="center" vertical="center"/>
    </xf>
    <xf numFmtId="0" fontId="93" fillId="0" borderId="90" xfId="9" applyFont="1" applyBorder="1" applyAlignment="1">
      <alignment horizontal="center" vertical="center" wrapText="1"/>
    </xf>
    <xf numFmtId="49" fontId="93" fillId="0" borderId="96" xfId="9" applyNumberFormat="1" applyFont="1" applyBorder="1" applyAlignment="1">
      <alignment horizontal="center" vertical="center" wrapText="1"/>
    </xf>
    <xf numFmtId="49" fontId="93" fillId="0" borderId="97" xfId="9" applyNumberFormat="1" applyFont="1" applyBorder="1" applyAlignment="1">
      <alignment horizontal="center" vertical="center"/>
    </xf>
    <xf numFmtId="49" fontId="93" fillId="0" borderId="95" xfId="9" applyNumberFormat="1" applyFont="1" applyBorder="1" applyAlignment="1">
      <alignment horizontal="center" vertical="center"/>
    </xf>
    <xf numFmtId="0" fontId="103" fillId="0" borderId="95" xfId="9" applyFont="1" applyBorder="1" applyAlignment="1">
      <alignment horizontal="left" vertical="center" wrapText="1"/>
    </xf>
    <xf numFmtId="0" fontId="103" fillId="0" borderId="97" xfId="9" applyFont="1" applyBorder="1" applyAlignment="1">
      <alignment horizontal="center" vertical="center" wrapText="1"/>
    </xf>
    <xf numFmtId="0" fontId="103" fillId="0" borderId="108" xfId="9" applyFont="1" applyBorder="1" applyAlignment="1">
      <alignment horizontal="center" vertical="center" wrapText="1"/>
    </xf>
    <xf numFmtId="0" fontId="93" fillId="0" borderId="4" xfId="9" applyFont="1" applyBorder="1" applyAlignment="1">
      <alignment horizontal="center" vertical="center"/>
    </xf>
    <xf numFmtId="0" fontId="93" fillId="0" borderId="96" xfId="9" applyFont="1" applyBorder="1" applyAlignment="1">
      <alignment vertical="center" wrapText="1"/>
    </xf>
    <xf numFmtId="0" fontId="93" fillId="0" borderId="95" xfId="9" applyFont="1" applyBorder="1" applyAlignment="1">
      <alignment vertical="center" wrapText="1"/>
    </xf>
    <xf numFmtId="0" fontId="93" fillId="0" borderId="97" xfId="9" applyFont="1" applyBorder="1" applyAlignment="1">
      <alignment horizontal="center" vertical="center"/>
    </xf>
    <xf numFmtId="0" fontId="93" fillId="0" borderId="108" xfId="9" applyFont="1" applyBorder="1" applyAlignment="1">
      <alignment horizontal="center" vertical="center"/>
    </xf>
    <xf numFmtId="0" fontId="93" fillId="0" borderId="28" xfId="9" applyFont="1" applyBorder="1" applyAlignment="1">
      <alignment horizontal="center" vertical="center"/>
    </xf>
    <xf numFmtId="49" fontId="93" fillId="0" borderId="96" xfId="9" applyNumberFormat="1" applyFont="1" applyBorder="1" applyAlignment="1">
      <alignment horizontal="center" vertical="center"/>
    </xf>
    <xf numFmtId="49" fontId="93" fillId="0" borderId="108" xfId="9" applyNumberFormat="1" applyFont="1" applyBorder="1" applyAlignment="1">
      <alignment horizontal="center" vertical="center"/>
    </xf>
    <xf numFmtId="49" fontId="103" fillId="0" borderId="97" xfId="9" applyNumberFormat="1" applyFont="1" applyBorder="1" applyAlignment="1">
      <alignment horizontal="center" vertical="center"/>
    </xf>
    <xf numFmtId="49" fontId="103" fillId="0" borderId="108" xfId="9" applyNumberFormat="1" applyFont="1" applyBorder="1" applyAlignment="1">
      <alignment horizontal="center" vertical="center"/>
    </xf>
    <xf numFmtId="0" fontId="93" fillId="0" borderId="6" xfId="9" applyFont="1" applyBorder="1" applyAlignment="1">
      <alignment horizontal="center" vertical="center" wrapText="1"/>
    </xf>
    <xf numFmtId="0" fontId="93" fillId="0" borderId="5" xfId="9" applyFont="1" applyBorder="1" applyAlignment="1">
      <alignment horizontal="center" vertical="center" wrapText="1"/>
    </xf>
    <xf numFmtId="49" fontId="93" fillId="0" borderId="97" xfId="9" applyNumberFormat="1" applyFont="1" applyBorder="1" applyAlignment="1">
      <alignment horizontal="center" vertical="center" wrapText="1"/>
    </xf>
    <xf numFmtId="49" fontId="93" fillId="0" borderId="108" xfId="9" applyNumberFormat="1" applyFont="1" applyBorder="1" applyAlignment="1">
      <alignment horizontal="center" vertical="center" wrapText="1"/>
    </xf>
    <xf numFmtId="0" fontId="93" fillId="0" borderId="97" xfId="9" applyFont="1" applyBorder="1" applyAlignment="1">
      <alignment horizontal="center" vertical="center" wrapText="1"/>
    </xf>
    <xf numFmtId="0" fontId="93" fillId="0" borderId="108" xfId="9" applyFont="1" applyBorder="1" applyAlignment="1">
      <alignment horizontal="center" vertical="center" wrapText="1"/>
    </xf>
    <xf numFmtId="49" fontId="93" fillId="0" borderId="95" xfId="9" applyNumberFormat="1" applyFont="1" applyBorder="1" applyAlignment="1">
      <alignment horizontal="center" vertical="center" wrapText="1"/>
    </xf>
    <xf numFmtId="21" fontId="93" fillId="0" borderId="96" xfId="9" applyNumberFormat="1" applyFont="1" applyBorder="1" applyAlignment="1">
      <alignment horizontal="center" vertical="center" wrapText="1"/>
    </xf>
    <xf numFmtId="21" fontId="93" fillId="0" borderId="97" xfId="9" applyNumberFormat="1" applyFont="1" applyBorder="1" applyAlignment="1">
      <alignment horizontal="center" vertical="center"/>
    </xf>
    <xf numFmtId="21" fontId="93" fillId="0" borderId="95" xfId="9" applyNumberFormat="1" applyFont="1" applyBorder="1" applyAlignment="1">
      <alignment horizontal="center" vertical="center"/>
    </xf>
    <xf numFmtId="0" fontId="66" fillId="9" borderId="96" xfId="9" applyFont="1" applyFill="1" applyBorder="1" applyAlignment="1">
      <alignment horizontal="left" vertical="center" wrapText="1"/>
    </xf>
    <xf numFmtId="0" fontId="66" fillId="9" borderId="97" xfId="9" applyFont="1" applyFill="1" applyBorder="1" applyAlignment="1">
      <alignment horizontal="left" vertical="center" wrapText="1"/>
    </xf>
    <xf numFmtId="0" fontId="66" fillId="9" borderId="95" xfId="9" applyFont="1" applyFill="1" applyBorder="1" applyAlignment="1">
      <alignment horizontal="left" vertical="center" wrapText="1"/>
    </xf>
    <xf numFmtId="0" fontId="33" fillId="9" borderId="96" xfId="9" applyFont="1" applyFill="1" applyBorder="1" applyAlignment="1">
      <alignment horizontal="center" vertical="center" wrapText="1"/>
    </xf>
    <xf numFmtId="0" fontId="33" fillId="9" borderId="95" xfId="9" applyFont="1" applyFill="1" applyBorder="1" applyAlignment="1">
      <alignment horizontal="center" vertical="center" wrapText="1"/>
    </xf>
    <xf numFmtId="0" fontId="10" fillId="9" borderId="91" xfId="9" applyFont="1" applyFill="1" applyBorder="1" applyAlignment="1">
      <alignment horizontal="center" vertical="center"/>
    </xf>
    <xf numFmtId="0" fontId="10" fillId="9" borderId="4" xfId="9" applyFont="1" applyFill="1" applyBorder="1" applyAlignment="1">
      <alignment horizontal="center" vertical="center"/>
    </xf>
    <xf numFmtId="0" fontId="10" fillId="9" borderId="100" xfId="9" applyFont="1" applyFill="1" applyBorder="1" applyAlignment="1">
      <alignment horizontal="center" vertical="center" wrapText="1"/>
    </xf>
    <xf numFmtId="0" fontId="10" fillId="9" borderId="107" xfId="9" applyFont="1" applyFill="1" applyBorder="1" applyAlignment="1">
      <alignment horizontal="center" vertical="center" wrapText="1"/>
    </xf>
    <xf numFmtId="0" fontId="10" fillId="9" borderId="6" xfId="9" applyFont="1" applyFill="1" applyBorder="1" applyAlignment="1">
      <alignment horizontal="center" vertical="center" wrapText="1"/>
    </xf>
    <xf numFmtId="0" fontId="10" fillId="9" borderId="5" xfId="9" applyFont="1" applyFill="1" applyBorder="1" applyAlignment="1">
      <alignment horizontal="center" vertical="center" wrapText="1"/>
    </xf>
    <xf numFmtId="0" fontId="10" fillId="9" borderId="91" xfId="9" applyFont="1" applyFill="1" applyBorder="1" applyAlignment="1">
      <alignment horizontal="center" vertical="center" wrapText="1"/>
    </xf>
    <xf numFmtId="0" fontId="47" fillId="9" borderId="4" xfId="8" applyFill="1" applyBorder="1" applyAlignment="1">
      <alignment horizontal="center" vertical="center" wrapText="1"/>
    </xf>
    <xf numFmtId="0" fontId="10" fillId="9" borderId="98" xfId="9" applyFont="1" applyFill="1" applyBorder="1" applyAlignment="1">
      <alignment horizontal="center" vertical="center" wrapText="1"/>
    </xf>
    <xf numFmtId="0" fontId="10" fillId="9" borderId="29" xfId="9" applyFont="1" applyFill="1" applyBorder="1" applyAlignment="1">
      <alignment horizontal="center" vertical="center" wrapText="1"/>
    </xf>
    <xf numFmtId="0" fontId="10" fillId="9" borderId="99" xfId="9" applyFont="1" applyFill="1" applyBorder="1" applyAlignment="1">
      <alignment horizontal="center" vertical="center" wrapText="1"/>
    </xf>
    <xf numFmtId="0" fontId="10" fillId="9" borderId="70" xfId="9" applyFont="1" applyFill="1" applyBorder="1" applyAlignment="1">
      <alignment horizontal="center" vertical="center" wrapText="1"/>
    </xf>
    <xf numFmtId="0" fontId="10" fillId="9" borderId="4" xfId="9" applyFont="1" applyFill="1" applyBorder="1" applyAlignment="1">
      <alignment horizontal="center" vertical="center" wrapText="1"/>
    </xf>
    <xf numFmtId="0" fontId="103" fillId="0" borderId="96" xfId="9" applyFont="1" applyBorder="1" applyAlignment="1">
      <alignment horizontal="center" vertical="center" wrapText="1"/>
    </xf>
    <xf numFmtId="0" fontId="93" fillId="0" borderId="100" xfId="9" applyFont="1" applyBorder="1" applyAlignment="1">
      <alignment horizontal="left" vertical="center" wrapText="1"/>
    </xf>
    <xf numFmtId="0" fontId="93" fillId="0" borderId="107" xfId="9" applyFont="1" applyBorder="1" applyAlignment="1">
      <alignment horizontal="left" vertical="center" wrapText="1"/>
    </xf>
    <xf numFmtId="0" fontId="93" fillId="0" borderId="6" xfId="9" applyFont="1" applyBorder="1" applyAlignment="1">
      <alignment horizontal="left" vertical="center" wrapText="1"/>
    </xf>
    <xf numFmtId="0" fontId="93" fillId="0" borderId="5" xfId="9" applyFont="1" applyBorder="1" applyAlignment="1">
      <alignment horizontal="left" vertical="center" wrapText="1"/>
    </xf>
    <xf numFmtId="49" fontId="93" fillId="0" borderId="100" xfId="9" applyNumberFormat="1" applyFont="1" applyBorder="1" applyAlignment="1">
      <alignment horizontal="center" vertical="center"/>
    </xf>
    <xf numFmtId="49" fontId="93" fillId="0" borderId="109" xfId="9" applyNumberFormat="1" applyFont="1" applyBorder="1" applyAlignment="1">
      <alignment horizontal="center" vertical="center"/>
    </xf>
    <xf numFmtId="49" fontId="93" fillId="0" borderId="101" xfId="9" applyNumberFormat="1" applyFont="1" applyBorder="1" applyAlignment="1">
      <alignment horizontal="center" vertical="center"/>
    </xf>
    <xf numFmtId="49" fontId="93" fillId="0" borderId="6" xfId="9" applyNumberFormat="1" applyFont="1" applyBorder="1" applyAlignment="1">
      <alignment horizontal="center" vertical="center"/>
    </xf>
    <xf numFmtId="49" fontId="93" fillId="0" borderId="14" xfId="9" applyNumberFormat="1" applyFont="1" applyBorder="1" applyAlignment="1">
      <alignment horizontal="center" vertical="center"/>
    </xf>
    <xf numFmtId="49" fontId="93" fillId="0" borderId="19" xfId="9" applyNumberFormat="1" applyFont="1" applyBorder="1" applyAlignment="1">
      <alignment horizontal="center" vertical="center"/>
    </xf>
    <xf numFmtId="49" fontId="93" fillId="0" borderId="100" xfId="9" applyNumberFormat="1" applyFont="1" applyBorder="1" applyAlignment="1">
      <alignment horizontal="center" vertical="center" wrapText="1"/>
    </xf>
    <xf numFmtId="49" fontId="93" fillId="0" borderId="107" xfId="9" applyNumberFormat="1" applyFont="1" applyBorder="1" applyAlignment="1">
      <alignment horizontal="center" vertical="center"/>
    </xf>
    <xf numFmtId="49" fontId="93" fillId="0" borderId="5" xfId="9" applyNumberFormat="1" applyFont="1" applyBorder="1" applyAlignment="1">
      <alignment horizontal="center" vertical="center"/>
    </xf>
    <xf numFmtId="49" fontId="93" fillId="0" borderId="96" xfId="8" applyNumberFormat="1" applyFont="1" applyBorder="1" applyAlignment="1">
      <alignment horizontal="center"/>
    </xf>
    <xf numFmtId="49" fontId="93" fillId="0" borderId="97" xfId="8" applyNumberFormat="1" applyFont="1" applyBorder="1" applyAlignment="1">
      <alignment horizontal="center"/>
    </xf>
    <xf numFmtId="49" fontId="93" fillId="0" borderId="95" xfId="8" applyNumberFormat="1" applyFont="1" applyBorder="1" applyAlignment="1">
      <alignment horizontal="center"/>
    </xf>
    <xf numFmtId="0" fontId="103" fillId="0" borderId="96" xfId="9" applyFont="1" applyBorder="1" applyAlignment="1">
      <alignment horizontal="left" vertical="center" wrapText="1"/>
    </xf>
    <xf numFmtId="49" fontId="93" fillId="0" borderId="96" xfId="9" applyNumberFormat="1" applyFont="1" applyBorder="1" applyAlignment="1">
      <alignment horizontal="left" vertical="center" wrapText="1"/>
    </xf>
    <xf numFmtId="49" fontId="93" fillId="0" borderId="97" xfId="9" applyNumberFormat="1" applyFont="1" applyBorder="1" applyAlignment="1">
      <alignment horizontal="left" vertical="center" wrapText="1"/>
    </xf>
    <xf numFmtId="49" fontId="93" fillId="0" borderId="108" xfId="9" applyNumberFormat="1" applyFont="1" applyBorder="1" applyAlignment="1">
      <alignment horizontal="left" vertical="center" wrapText="1"/>
    </xf>
    <xf numFmtId="0" fontId="93" fillId="0" borderId="96" xfId="8" applyFont="1" applyBorder="1" applyAlignment="1">
      <alignment horizontal="center" wrapText="1"/>
    </xf>
    <xf numFmtId="0" fontId="93" fillId="0" borderId="95" xfId="8" applyFont="1" applyBorder="1" applyAlignment="1">
      <alignment horizontal="center" wrapText="1"/>
    </xf>
    <xf numFmtId="0" fontId="81" fillId="2" borderId="8" xfId="0" applyFont="1" applyFill="1" applyBorder="1" applyAlignment="1">
      <alignment horizontal="center" vertical="center" wrapText="1"/>
    </xf>
    <xf numFmtId="0" fontId="81" fillId="2" borderId="4" xfId="0" applyFont="1" applyFill="1" applyBorder="1" applyAlignment="1">
      <alignment horizontal="center" vertical="center" wrapText="1"/>
    </xf>
    <xf numFmtId="0" fontId="81" fillId="2" borderId="8" xfId="0" applyFont="1" applyFill="1" applyBorder="1" applyAlignment="1">
      <alignment horizontal="center" vertical="center"/>
    </xf>
    <xf numFmtId="0" fontId="81" fillId="2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72" fillId="9" borderId="8" xfId="0" applyFont="1" applyFill="1" applyBorder="1" applyAlignment="1">
      <alignment horizontal="center" vertical="center"/>
    </xf>
    <xf numFmtId="0" fontId="72" fillId="9" borderId="9" xfId="0" applyFont="1" applyFill="1" applyBorder="1" applyAlignment="1">
      <alignment horizontal="center" vertical="center"/>
    </xf>
    <xf numFmtId="0" fontId="72" fillId="9" borderId="4" xfId="0" applyFont="1" applyFill="1" applyBorder="1" applyAlignment="1">
      <alignment horizontal="center" vertical="center"/>
    </xf>
    <xf numFmtId="0" fontId="72" fillId="9" borderId="8" xfId="0" applyFont="1" applyFill="1" applyBorder="1" applyAlignment="1">
      <alignment horizontal="center" vertical="center" wrapText="1"/>
    </xf>
    <xf numFmtId="0" fontId="72" fillId="9" borderId="9" xfId="0" applyFont="1" applyFill="1" applyBorder="1" applyAlignment="1">
      <alignment horizontal="center" vertical="center" wrapText="1"/>
    </xf>
    <xf numFmtId="0" fontId="72" fillId="9" borderId="4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left" vertical="center"/>
    </xf>
    <xf numFmtId="0" fontId="38" fillId="9" borderId="2" xfId="0" applyFont="1" applyFill="1" applyBorder="1" applyAlignment="1">
      <alignment horizontal="left" vertical="center"/>
    </xf>
    <xf numFmtId="0" fontId="38" fillId="9" borderId="12" xfId="0" applyFont="1" applyFill="1" applyBorder="1" applyAlignment="1">
      <alignment horizontal="left" vertical="center"/>
    </xf>
    <xf numFmtId="0" fontId="92" fillId="0" borderId="1" xfId="0" applyFont="1" applyBorder="1" applyAlignment="1">
      <alignment horizontal="center" vertical="center"/>
    </xf>
    <xf numFmtId="0" fontId="92" fillId="0" borderId="2" xfId="0" applyFont="1" applyBorder="1" applyAlignment="1">
      <alignment horizontal="center" vertical="center"/>
    </xf>
    <xf numFmtId="0" fontId="92" fillId="0" borderId="3" xfId="0" applyFont="1" applyBorder="1" applyAlignment="1">
      <alignment horizontal="center" vertical="center"/>
    </xf>
    <xf numFmtId="0" fontId="91" fillId="0" borderId="8" xfId="0" applyFont="1" applyBorder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0" fontId="86" fillId="0" borderId="8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49" fontId="86" fillId="0" borderId="8" xfId="0" applyNumberFormat="1" applyFont="1" applyBorder="1" applyAlignment="1">
      <alignment horizontal="center" vertical="center" wrapText="1"/>
    </xf>
    <xf numFmtId="49" fontId="86" fillId="0" borderId="9" xfId="0" applyNumberFormat="1" applyFont="1" applyBorder="1" applyAlignment="1">
      <alignment horizontal="center" vertical="center" wrapText="1"/>
    </xf>
    <xf numFmtId="49" fontId="86" fillId="0" borderId="4" xfId="0" applyNumberFormat="1" applyFont="1" applyBorder="1" applyAlignment="1">
      <alignment horizontal="center" vertical="center" wrapText="1"/>
    </xf>
    <xf numFmtId="0" fontId="86" fillId="0" borderId="8" xfId="0" applyFont="1" applyBorder="1" applyAlignment="1">
      <alignment horizontal="center" vertical="center"/>
    </xf>
    <xf numFmtId="0" fontId="86" fillId="0" borderId="9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7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6" xfId="0" applyFont="1" applyBorder="1" applyAlignment="1">
      <alignment horizontal="center" vertical="center" wrapText="1"/>
    </xf>
    <xf numFmtId="0" fontId="86" fillId="0" borderId="5" xfId="0" applyFont="1" applyBorder="1" applyAlignment="1">
      <alignment horizontal="center" vertical="center" wrapText="1"/>
    </xf>
    <xf numFmtId="0" fontId="86" fillId="0" borderId="8" xfId="0" applyFont="1" applyBorder="1" applyAlignment="1">
      <alignment horizontal="center" vertical="center" textRotation="90" wrapText="1"/>
    </xf>
    <xf numFmtId="0" fontId="86" fillId="0" borderId="9" xfId="0" applyFont="1" applyBorder="1" applyAlignment="1">
      <alignment horizontal="center" vertical="center" textRotation="90" wrapText="1"/>
    </xf>
    <xf numFmtId="0" fontId="86" fillId="0" borderId="4" xfId="0" applyFont="1" applyBorder="1" applyAlignment="1">
      <alignment horizontal="center" vertical="center" textRotation="90" wrapText="1"/>
    </xf>
    <xf numFmtId="49" fontId="86" fillId="0" borderId="8" xfId="0" applyNumberFormat="1" applyFont="1" applyBorder="1" applyAlignment="1">
      <alignment horizontal="center" vertical="center"/>
    </xf>
    <xf numFmtId="49" fontId="86" fillId="0" borderId="9" xfId="0" applyNumberFormat="1" applyFont="1" applyBorder="1" applyAlignment="1">
      <alignment horizontal="center" vertical="center"/>
    </xf>
    <xf numFmtId="49" fontId="86" fillId="0" borderId="4" xfId="0" applyNumberFormat="1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6" fillId="0" borderId="7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6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 vertical="center"/>
    </xf>
    <xf numFmtId="0" fontId="86" fillId="0" borderId="8" xfId="0" applyFont="1" applyBorder="1" applyAlignment="1">
      <alignment horizontal="center" vertical="center" textRotation="90"/>
    </xf>
    <xf numFmtId="0" fontId="86" fillId="0" borderId="9" xfId="0" applyFont="1" applyBorder="1" applyAlignment="1">
      <alignment horizontal="center" vertical="center" textRotation="90"/>
    </xf>
    <xf numFmtId="0" fontId="86" fillId="0" borderId="4" xfId="0" applyFont="1" applyBorder="1" applyAlignment="1">
      <alignment horizontal="center" vertical="center" textRotation="90"/>
    </xf>
    <xf numFmtId="0" fontId="92" fillId="0" borderId="1" xfId="0" applyFont="1" applyBorder="1" applyAlignment="1">
      <alignment horizontal="left" vertical="center"/>
    </xf>
    <xf numFmtId="0" fontId="92" fillId="0" borderId="2" xfId="0" applyFont="1" applyBorder="1" applyAlignment="1">
      <alignment horizontal="left" vertical="center"/>
    </xf>
    <xf numFmtId="0" fontId="92" fillId="0" borderId="12" xfId="0" applyFont="1" applyBorder="1" applyAlignment="1">
      <alignment horizontal="left" vertical="center"/>
    </xf>
    <xf numFmtId="0" fontId="92" fillId="0" borderId="12" xfId="0" applyFont="1" applyBorder="1" applyAlignment="1">
      <alignment horizontal="center" vertical="center"/>
    </xf>
    <xf numFmtId="0" fontId="86" fillId="0" borderId="71" xfId="0" applyFont="1" applyBorder="1" applyAlignment="1">
      <alignment horizontal="center" vertical="center" wrapText="1"/>
    </xf>
    <xf numFmtId="0" fontId="86" fillId="0" borderId="72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vertical="center" wrapText="1"/>
    </xf>
    <xf numFmtId="0" fontId="86" fillId="0" borderId="28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 wrapText="1"/>
    </xf>
    <xf numFmtId="0" fontId="86" fillId="0" borderId="61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textRotation="90" wrapText="1"/>
    </xf>
    <xf numFmtId="0" fontId="86" fillId="0" borderId="26" xfId="0" applyFont="1" applyBorder="1" applyAlignment="1">
      <alignment horizontal="center" vertical="center" textRotation="90" wrapText="1"/>
    </xf>
    <xf numFmtId="0" fontId="86" fillId="0" borderId="24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 textRotation="90" wrapText="1"/>
    </xf>
    <xf numFmtId="0" fontId="11" fillId="9" borderId="9" xfId="0" applyFont="1" applyFill="1" applyBorder="1" applyAlignment="1">
      <alignment horizontal="center" vertical="center" textRotation="90" wrapText="1"/>
    </xf>
    <xf numFmtId="0" fontId="11" fillId="9" borderId="62" xfId="0" applyFont="1" applyFill="1" applyBorder="1" applyAlignment="1">
      <alignment horizontal="center" vertical="center" textRotation="90" wrapText="1"/>
    </xf>
    <xf numFmtId="0" fontId="28" fillId="9" borderId="68" xfId="0" applyFont="1" applyFill="1" applyBorder="1" applyAlignment="1">
      <alignment horizontal="center" vertical="center"/>
    </xf>
    <xf numFmtId="0" fontId="28" fillId="9" borderId="69" xfId="0" applyFont="1" applyFill="1" applyBorder="1" applyAlignment="1">
      <alignment horizontal="center" vertical="center"/>
    </xf>
    <xf numFmtId="0" fontId="28" fillId="9" borderId="31" xfId="0" applyFont="1" applyFill="1" applyBorder="1" applyAlignment="1">
      <alignment horizontal="center" vertical="center" textRotation="90"/>
    </xf>
    <xf numFmtId="0" fontId="28" fillId="9" borderId="32" xfId="0" applyFont="1" applyFill="1" applyBorder="1" applyAlignment="1">
      <alignment horizontal="center" vertical="center" textRotation="90"/>
    </xf>
    <xf numFmtId="0" fontId="28" fillId="9" borderId="70" xfId="0" applyFont="1" applyFill="1" applyBorder="1" applyAlignment="1">
      <alignment horizontal="center" vertical="center" textRotation="90"/>
    </xf>
    <xf numFmtId="0" fontId="28" fillId="9" borderId="8" xfId="0" applyFont="1" applyFill="1" applyBorder="1" applyAlignment="1">
      <alignment horizontal="center" vertical="center" textRotation="90"/>
    </xf>
    <xf numFmtId="0" fontId="28" fillId="9" borderId="9" xfId="0" applyFont="1" applyFill="1" applyBorder="1" applyAlignment="1">
      <alignment horizontal="center" vertical="center" textRotation="90"/>
    </xf>
    <xf numFmtId="0" fontId="28" fillId="9" borderId="4" xfId="0" applyFont="1" applyFill="1" applyBorder="1" applyAlignment="1">
      <alignment horizontal="center" vertical="center" textRotation="90"/>
    </xf>
    <xf numFmtId="0" fontId="28" fillId="9" borderId="8" xfId="0" applyFont="1" applyFill="1" applyBorder="1" applyAlignment="1">
      <alignment horizontal="center" vertical="center" textRotation="90" wrapText="1"/>
    </xf>
    <xf numFmtId="0" fontId="28" fillId="9" borderId="9" xfId="0" applyFont="1" applyFill="1" applyBorder="1" applyAlignment="1">
      <alignment horizontal="center" vertical="center" textRotation="90" wrapText="1"/>
    </xf>
    <xf numFmtId="0" fontId="28" fillId="9" borderId="4" xfId="0" applyFont="1" applyFill="1" applyBorder="1" applyAlignment="1">
      <alignment horizontal="center" vertical="center" textRotation="90" wrapText="1"/>
    </xf>
    <xf numFmtId="0" fontId="28" fillId="9" borderId="1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center" vertical="center"/>
    </xf>
    <xf numFmtId="0" fontId="28" fillId="9" borderId="21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8" fillId="9" borderId="29" xfId="0" applyFont="1" applyFill="1" applyBorder="1" applyAlignment="1">
      <alignment horizontal="center" vertical="center"/>
    </xf>
    <xf numFmtId="0" fontId="11" fillId="9" borderId="64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  <xf numFmtId="0" fontId="11" fillId="9" borderId="65" xfId="0" applyFont="1" applyFill="1" applyBorder="1" applyAlignment="1">
      <alignment horizontal="center" vertical="center" wrapText="1"/>
    </xf>
    <xf numFmtId="0" fontId="11" fillId="9" borderId="6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66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textRotation="90" wrapText="1"/>
    </xf>
    <xf numFmtId="0" fontId="11" fillId="9" borderId="13" xfId="0" applyFont="1" applyFill="1" applyBorder="1" applyAlignment="1">
      <alignment horizontal="center" vertical="center" textRotation="90" wrapText="1"/>
    </xf>
    <xf numFmtId="0" fontId="11" fillId="9" borderId="20" xfId="0" applyFont="1" applyFill="1" applyBorder="1" applyAlignment="1">
      <alignment horizontal="center" vertical="center" textRotation="90" wrapText="1"/>
    </xf>
    <xf numFmtId="0" fontId="28" fillId="9" borderId="15" xfId="0" applyFont="1" applyFill="1" applyBorder="1" applyAlignment="1">
      <alignment horizontal="center" vertical="center" textRotation="90" wrapText="1"/>
    </xf>
    <xf numFmtId="0" fontId="28" fillId="9" borderId="16" xfId="0" applyFont="1" applyFill="1" applyBorder="1" applyAlignment="1">
      <alignment horizontal="center" vertical="center" textRotation="90" wrapText="1"/>
    </xf>
    <xf numFmtId="0" fontId="28" fillId="9" borderId="7" xfId="0" applyFont="1" applyFill="1" applyBorder="1" applyAlignment="1">
      <alignment horizontal="center" vertical="center" textRotation="90" wrapText="1"/>
    </xf>
    <xf numFmtId="0" fontId="28" fillId="9" borderId="13" xfId="0" applyFont="1" applyFill="1" applyBorder="1" applyAlignment="1">
      <alignment horizontal="center" vertical="center" textRotation="90" wrapText="1"/>
    </xf>
    <xf numFmtId="0" fontId="28" fillId="9" borderId="6" xfId="0" applyFont="1" applyFill="1" applyBorder="1" applyAlignment="1">
      <alignment horizontal="center" vertical="center" textRotation="90" wrapText="1"/>
    </xf>
    <xf numFmtId="0" fontId="28" fillId="9" borderId="5" xfId="0" applyFont="1" applyFill="1" applyBorder="1" applyAlignment="1">
      <alignment horizontal="center" vertical="center" textRotation="90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96" fillId="0" borderId="8" xfId="0" applyFont="1" applyBorder="1" applyAlignment="1">
      <alignment horizontal="center" vertical="center"/>
    </xf>
    <xf numFmtId="0" fontId="96" fillId="0" borderId="9" xfId="0" applyFont="1" applyBorder="1" applyAlignment="1">
      <alignment horizontal="center" vertical="center"/>
    </xf>
    <xf numFmtId="0" fontId="96" fillId="0" borderId="4" xfId="0" applyFont="1" applyBorder="1" applyAlignment="1">
      <alignment horizontal="center" vertical="center"/>
    </xf>
    <xf numFmtId="0" fontId="96" fillId="0" borderId="8" xfId="0" applyFont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96" fillId="0" borderId="4" xfId="0" applyFont="1" applyBorder="1" applyAlignment="1">
      <alignment horizontal="center" vertical="center" wrapText="1"/>
    </xf>
    <xf numFmtId="49" fontId="96" fillId="0" borderId="8" xfId="0" applyNumberFormat="1" applyFont="1" applyBorder="1" applyAlignment="1">
      <alignment horizontal="center" vertical="center" wrapText="1"/>
    </xf>
    <xf numFmtId="49" fontId="96" fillId="0" borderId="9" xfId="0" applyNumberFormat="1" applyFont="1" applyBorder="1" applyAlignment="1">
      <alignment horizontal="center" vertical="center" wrapText="1"/>
    </xf>
    <xf numFmtId="49" fontId="96" fillId="0" borderId="4" xfId="0" applyNumberFormat="1" applyFont="1" applyBorder="1" applyAlignment="1">
      <alignment horizontal="center" vertical="center" wrapText="1"/>
    </xf>
    <xf numFmtId="49" fontId="96" fillId="0" borderId="8" xfId="0" applyNumberFormat="1" applyFont="1" applyBorder="1" applyAlignment="1">
      <alignment horizontal="center" vertical="center"/>
    </xf>
    <xf numFmtId="49" fontId="96" fillId="0" borderId="4" xfId="0" applyNumberFormat="1" applyFont="1" applyBorder="1" applyAlignment="1">
      <alignment horizontal="center" vertical="center"/>
    </xf>
    <xf numFmtId="0" fontId="96" fillId="0" borderId="103" xfId="0" applyFont="1" applyBorder="1" applyAlignment="1">
      <alignment horizontal="center" vertical="center" wrapText="1"/>
    </xf>
    <xf numFmtId="49" fontId="96" fillId="0" borderId="9" xfId="0" applyNumberFormat="1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 wrapText="1"/>
    </xf>
    <xf numFmtId="49" fontId="9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6" fillId="0" borderId="8" xfId="0" applyFont="1" applyBorder="1" applyAlignment="1">
      <alignment vertical="center" wrapText="1"/>
    </xf>
    <xf numFmtId="0" fontId="96" fillId="0" borderId="9" xfId="0" applyFont="1" applyBorder="1" applyAlignment="1">
      <alignment vertical="center" wrapText="1"/>
    </xf>
    <xf numFmtId="0" fontId="96" fillId="0" borderId="4" xfId="0" applyFont="1" applyBorder="1" applyAlignment="1">
      <alignment vertical="center" wrapText="1"/>
    </xf>
    <xf numFmtId="49" fontId="96" fillId="0" borderId="11" xfId="0" applyNumberFormat="1" applyFont="1" applyBorder="1" applyAlignment="1">
      <alignment horizontal="center" vertical="center" wrapText="1"/>
    </xf>
    <xf numFmtId="49" fontId="112" fillId="0" borderId="8" xfId="0" applyNumberFormat="1" applyFont="1" applyBorder="1" applyAlignment="1">
      <alignment horizontal="center" vertical="center" wrapText="1"/>
    </xf>
    <xf numFmtId="49" fontId="112" fillId="0" borderId="9" xfId="0" applyNumberFormat="1" applyFont="1" applyBorder="1" applyAlignment="1">
      <alignment horizontal="center" vertical="center" wrapText="1"/>
    </xf>
    <xf numFmtId="49" fontId="112" fillId="0" borderId="4" xfId="0" applyNumberFormat="1" applyFont="1" applyBorder="1" applyAlignment="1">
      <alignment horizontal="center" vertical="center" wrapText="1"/>
    </xf>
    <xf numFmtId="0" fontId="66" fillId="9" borderId="1" xfId="0" applyFont="1" applyFill="1" applyBorder="1" applyAlignment="1">
      <alignment vertical="center" wrapText="1"/>
    </xf>
    <xf numFmtId="0" fontId="63" fillId="9" borderId="2" xfId="0" applyFont="1" applyFill="1" applyBorder="1" applyAlignment="1">
      <alignment vertical="center" wrapText="1"/>
    </xf>
    <xf numFmtId="0" fontId="63" fillId="9" borderId="12" xfId="0" applyFont="1" applyFill="1" applyBorder="1" applyAlignment="1">
      <alignment vertical="center" wrapText="1"/>
    </xf>
    <xf numFmtId="0" fontId="64" fillId="9" borderId="1" xfId="0" applyFont="1" applyFill="1" applyBorder="1" applyAlignment="1">
      <alignment horizontal="center" vertical="center"/>
    </xf>
    <xf numFmtId="0" fontId="64" fillId="9" borderId="2" xfId="0" applyFont="1" applyFill="1" applyBorder="1" applyAlignment="1">
      <alignment horizontal="center" vertical="center"/>
    </xf>
    <xf numFmtId="0" fontId="64" fillId="9" borderId="12" xfId="0" applyFont="1" applyFill="1" applyBorder="1" applyAlignment="1">
      <alignment horizontal="center" vertical="center"/>
    </xf>
    <xf numFmtId="0" fontId="64" fillId="9" borderId="8" xfId="0" applyFont="1" applyFill="1" applyBorder="1" applyAlignment="1">
      <alignment horizontal="center" vertical="center"/>
    </xf>
    <xf numFmtId="0" fontId="64" fillId="9" borderId="9" xfId="0" applyFont="1" applyFill="1" applyBorder="1" applyAlignment="1">
      <alignment horizontal="center" vertical="center"/>
    </xf>
    <xf numFmtId="0" fontId="64" fillId="9" borderId="4" xfId="0" applyFont="1" applyFill="1" applyBorder="1" applyAlignment="1">
      <alignment horizontal="center" vertical="center"/>
    </xf>
    <xf numFmtId="0" fontId="64" fillId="9" borderId="8" xfId="0" applyFont="1" applyFill="1" applyBorder="1" applyAlignment="1">
      <alignment horizontal="center" vertical="center" wrapText="1"/>
    </xf>
    <xf numFmtId="0" fontId="64" fillId="9" borderId="9" xfId="0" applyFont="1" applyFill="1" applyBorder="1" applyAlignment="1">
      <alignment horizontal="center" vertical="center" wrapText="1"/>
    </xf>
    <xf numFmtId="0" fontId="64" fillId="9" borderId="4" xfId="0" applyFont="1" applyFill="1" applyBorder="1" applyAlignment="1">
      <alignment horizontal="center" vertical="center" wrapText="1"/>
    </xf>
    <xf numFmtId="0" fontId="65" fillId="9" borderId="9" xfId="0" applyFont="1" applyFill="1" applyBorder="1" applyAlignment="1">
      <alignment horizontal="center" vertical="center" wrapText="1"/>
    </xf>
    <xf numFmtId="0" fontId="65" fillId="9" borderId="4" xfId="0" applyFont="1" applyFill="1" applyBorder="1" applyAlignment="1">
      <alignment horizontal="center" vertical="center" wrapText="1"/>
    </xf>
    <xf numFmtId="0" fontId="64" fillId="9" borderId="15" xfId="0" applyFont="1" applyFill="1" applyBorder="1" applyAlignment="1">
      <alignment horizontal="center" vertical="center" wrapText="1"/>
    </xf>
    <xf numFmtId="0" fontId="64" fillId="9" borderId="10" xfId="0" applyFont="1" applyFill="1" applyBorder="1" applyAlignment="1">
      <alignment horizontal="center" vertical="center" wrapText="1"/>
    </xf>
    <xf numFmtId="0" fontId="64" fillId="9" borderId="16" xfId="0" applyFont="1" applyFill="1" applyBorder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0" fontId="98" fillId="0" borderId="0" xfId="0" applyFont="1" applyAlignment="1">
      <alignment vertical="center"/>
    </xf>
    <xf numFmtId="0" fontId="64" fillId="9" borderId="6" xfId="0" applyFont="1" applyFill="1" applyBorder="1" applyAlignment="1">
      <alignment horizontal="center" vertical="center" wrapText="1"/>
    </xf>
    <xf numFmtId="0" fontId="64" fillId="9" borderId="14" xfId="0" applyFont="1" applyFill="1" applyBorder="1" applyAlignment="1">
      <alignment horizontal="center" vertical="center" wrapText="1"/>
    </xf>
    <xf numFmtId="0" fontId="64" fillId="9" borderId="5" xfId="0" applyFont="1" applyFill="1" applyBorder="1" applyAlignment="1">
      <alignment horizontal="center" vertical="center" wrapText="1"/>
    </xf>
    <xf numFmtId="3" fontId="93" fillId="0" borderId="8" xfId="0" applyNumberFormat="1" applyFont="1" applyBorder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  <xf numFmtId="0" fontId="93" fillId="0" borderId="8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 wrapText="1"/>
    </xf>
    <xf numFmtId="0" fontId="93" fillId="0" borderId="4" xfId="0" applyFont="1" applyBorder="1" applyAlignment="1">
      <alignment horizontal="center" vertical="center" wrapText="1"/>
    </xf>
    <xf numFmtId="3" fontId="93" fillId="0" borderId="8" xfId="0" applyNumberFormat="1" applyFont="1" applyBorder="1" applyAlignment="1">
      <alignment horizontal="center" vertical="center" wrapText="1"/>
    </xf>
    <xf numFmtId="0" fontId="93" fillId="0" borderId="8" xfId="0" applyFont="1" applyBorder="1" applyAlignment="1">
      <alignment horizontal="center" vertical="center"/>
    </xf>
    <xf numFmtId="0" fontId="93" fillId="0" borderId="1" xfId="0" applyFont="1" applyBorder="1" applyAlignment="1">
      <alignment horizontal="left" vertical="center"/>
    </xf>
    <xf numFmtId="0" fontId="93" fillId="0" borderId="2" xfId="0" applyFont="1" applyBorder="1" applyAlignment="1">
      <alignment horizontal="left" vertical="center"/>
    </xf>
    <xf numFmtId="0" fontId="93" fillId="0" borderId="12" xfId="0" applyFont="1" applyBorder="1" applyAlignment="1">
      <alignment horizontal="left" vertical="center"/>
    </xf>
    <xf numFmtId="0" fontId="93" fillId="0" borderId="15" xfId="0" applyFont="1" applyBorder="1" applyAlignment="1">
      <alignment horizontal="center" vertical="center"/>
    </xf>
    <xf numFmtId="0" fontId="93" fillId="0" borderId="7" xfId="0" applyFont="1" applyBorder="1" applyAlignment="1">
      <alignment horizontal="center" vertical="center"/>
    </xf>
    <xf numFmtId="0" fontId="93" fillId="0" borderId="6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71" xfId="0" applyFont="1" applyBorder="1" applyAlignment="1">
      <alignment horizontal="center" vertical="center"/>
    </xf>
    <xf numFmtId="3" fontId="93" fillId="0" borderId="9" xfId="0" applyNumberFormat="1" applyFont="1" applyBorder="1" applyAlignment="1">
      <alignment horizontal="center" vertical="center"/>
    </xf>
    <xf numFmtId="3" fontId="93" fillId="0" borderId="4" xfId="0" applyNumberFormat="1" applyFont="1" applyBorder="1" applyAlignment="1">
      <alignment horizontal="center" vertical="center"/>
    </xf>
    <xf numFmtId="3" fontId="93" fillId="0" borderId="28" xfId="0" applyNumberFormat="1" applyFont="1" applyBorder="1" applyAlignment="1">
      <alignment horizontal="center" vertical="center"/>
    </xf>
    <xf numFmtId="3" fontId="93" fillId="0" borderId="24" xfId="0" applyNumberFormat="1" applyFont="1" applyBorder="1" applyAlignment="1">
      <alignment horizontal="center" vertical="center" wrapText="1"/>
    </xf>
    <xf numFmtId="3" fontId="93" fillId="0" borderId="25" xfId="0" applyNumberFormat="1" applyFont="1" applyBorder="1" applyAlignment="1">
      <alignment horizontal="center" vertical="center" wrapText="1"/>
    </xf>
    <xf numFmtId="3" fontId="93" fillId="0" borderId="26" xfId="0" applyNumberFormat="1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93" fillId="0" borderId="64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3" fillId="0" borderId="65" xfId="0" applyFont="1" applyBorder="1" applyAlignment="1">
      <alignment horizontal="center" vertical="center" wrapText="1"/>
    </xf>
    <xf numFmtId="3" fontId="93" fillId="0" borderId="21" xfId="0" applyNumberFormat="1" applyFont="1" applyBorder="1" applyAlignment="1">
      <alignment horizontal="center" vertical="center" wrapText="1"/>
    </xf>
    <xf numFmtId="3" fontId="93" fillId="0" borderId="22" xfId="0" applyNumberFormat="1" applyFont="1" applyBorder="1" applyAlignment="1">
      <alignment horizontal="center" vertical="center" wrapText="1"/>
    </xf>
    <xf numFmtId="3" fontId="93" fillId="0" borderId="23" xfId="0" applyNumberFormat="1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87" fillId="0" borderId="24" xfId="0" applyNumberFormat="1" applyFont="1" applyBorder="1" applyAlignment="1">
      <alignment horizontal="center" vertical="center"/>
    </xf>
    <xf numFmtId="3" fontId="87" fillId="0" borderId="25" xfId="0" applyNumberFormat="1" applyFont="1" applyBorder="1" applyAlignment="1">
      <alignment horizontal="center" vertical="center"/>
    </xf>
    <xf numFmtId="3" fontId="87" fillId="0" borderId="30" xfId="0" applyNumberFormat="1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87" fillId="0" borderId="8" xfId="0" applyFont="1" applyBorder="1" applyAlignment="1">
      <alignment horizontal="center" vertical="center" wrapText="1"/>
    </xf>
    <xf numFmtId="3" fontId="87" fillId="0" borderId="8" xfId="0" applyNumberFormat="1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87" fillId="0" borderId="4" xfId="0" applyFont="1" applyBorder="1" applyAlignment="1">
      <alignment horizontal="center" vertical="center"/>
    </xf>
    <xf numFmtId="3" fontId="87" fillId="0" borderId="8" xfId="0" applyNumberFormat="1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4" xfId="0" applyFont="1" applyBorder="1" applyAlignment="1">
      <alignment horizontal="center" vertical="center"/>
    </xf>
    <xf numFmtId="3" fontId="87" fillId="0" borderId="9" xfId="0" applyNumberFormat="1" applyFont="1" applyBorder="1" applyAlignment="1">
      <alignment horizontal="center" vertical="center"/>
    </xf>
    <xf numFmtId="3" fontId="87" fillId="0" borderId="4" xfId="0" applyNumberFormat="1" applyFont="1" applyBorder="1" applyAlignment="1">
      <alignment horizontal="center" vertical="center"/>
    </xf>
    <xf numFmtId="0" fontId="94" fillId="0" borderId="9" xfId="0" applyFont="1" applyBorder="1" applyAlignment="1">
      <alignment vertical="center" wrapText="1"/>
    </xf>
    <xf numFmtId="0" fontId="94" fillId="0" borderId="4" xfId="0" applyFont="1" applyBorder="1" applyAlignment="1">
      <alignment vertical="center" wrapText="1"/>
    </xf>
    <xf numFmtId="0" fontId="23" fillId="9" borderId="8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87" fillId="0" borderId="1" xfId="0" applyFont="1" applyBorder="1" applyAlignment="1">
      <alignment horizontal="left" vertical="center"/>
    </xf>
    <xf numFmtId="0" fontId="87" fillId="0" borderId="2" xfId="0" applyFont="1" applyBorder="1" applyAlignment="1">
      <alignment horizontal="left" vertical="center"/>
    </xf>
    <xf numFmtId="0" fontId="87" fillId="0" borderId="12" xfId="0" applyFont="1" applyBorder="1" applyAlignment="1">
      <alignment horizontal="left" vertical="center"/>
    </xf>
    <xf numFmtId="49" fontId="87" fillId="0" borderId="8" xfId="0" applyNumberFormat="1" applyFont="1" applyBorder="1" applyAlignment="1">
      <alignment horizontal="center" vertical="center"/>
    </xf>
    <xf numFmtId="49" fontId="87" fillId="0" borderId="9" xfId="0" applyNumberFormat="1" applyFont="1" applyBorder="1" applyAlignment="1">
      <alignment horizontal="center" vertical="center"/>
    </xf>
    <xf numFmtId="49" fontId="87" fillId="0" borderId="4" xfId="0" applyNumberFormat="1" applyFont="1" applyBorder="1" applyAlignment="1">
      <alignment horizontal="center" vertical="center"/>
    </xf>
    <xf numFmtId="3" fontId="87" fillId="0" borderId="28" xfId="0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3" fontId="87" fillId="0" borderId="9" xfId="0" applyNumberFormat="1" applyFont="1" applyBorder="1" applyAlignment="1">
      <alignment horizontal="center" vertical="center" wrapText="1"/>
    </xf>
    <xf numFmtId="3" fontId="87" fillId="0" borderId="4" xfId="0" applyNumberFormat="1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7" fillId="0" borderId="8" xfId="0" applyFont="1" applyBorder="1" applyAlignment="1">
      <alignment vertical="center" wrapText="1"/>
    </xf>
    <xf numFmtId="0" fontId="87" fillId="0" borderId="4" xfId="0" applyFont="1" applyBorder="1" applyAlignment="1">
      <alignment vertical="center" wrapText="1"/>
    </xf>
    <xf numFmtId="3" fontId="87" fillId="0" borderId="28" xfId="0" applyNumberFormat="1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3" fontId="87" fillId="0" borderId="26" xfId="0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3" fontId="87" fillId="0" borderId="24" xfId="0" applyNumberFormat="1" applyFont="1" applyBorder="1" applyAlignment="1">
      <alignment horizontal="center" vertical="center" wrapText="1"/>
    </xf>
    <xf numFmtId="3" fontId="87" fillId="0" borderId="25" xfId="0" applyNumberFormat="1" applyFont="1" applyBorder="1" applyAlignment="1">
      <alignment horizontal="center" vertical="center" wrapText="1"/>
    </xf>
    <xf numFmtId="3" fontId="87" fillId="0" borderId="30" xfId="0" applyNumberFormat="1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3" fontId="87" fillId="0" borderId="26" xfId="0" applyNumberFormat="1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/>
    </xf>
    <xf numFmtId="0" fontId="87" fillId="0" borderId="32" xfId="0" applyFont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3" fontId="87" fillId="0" borderId="21" xfId="0" applyNumberFormat="1" applyFont="1" applyBorder="1" applyAlignment="1">
      <alignment horizontal="center" vertical="center" wrapText="1"/>
    </xf>
    <xf numFmtId="3" fontId="87" fillId="0" borderId="22" xfId="0" applyNumberFormat="1" applyFont="1" applyBorder="1" applyAlignment="1">
      <alignment horizontal="center" vertical="center" wrapText="1"/>
    </xf>
    <xf numFmtId="3" fontId="87" fillId="0" borderId="29" xfId="0" applyNumberFormat="1" applyFont="1" applyBorder="1" applyAlignment="1">
      <alignment horizontal="center" vertical="center" wrapText="1"/>
    </xf>
    <xf numFmtId="3" fontId="87" fillId="0" borderId="23" xfId="0" applyNumberFormat="1" applyFont="1" applyBorder="1" applyAlignment="1">
      <alignment horizontal="center" vertical="center" wrapText="1"/>
    </xf>
    <xf numFmtId="0" fontId="87" fillId="0" borderId="8" xfId="0" applyFont="1" applyBorder="1" applyAlignment="1">
      <alignment horizontal="left" vertical="center" wrapText="1"/>
    </xf>
    <xf numFmtId="0" fontId="87" fillId="0" borderId="9" xfId="0" applyFont="1" applyBorder="1" applyAlignment="1">
      <alignment horizontal="left" vertical="center" wrapText="1"/>
    </xf>
    <xf numFmtId="0" fontId="87" fillId="0" borderId="4" xfId="0" applyFont="1" applyBorder="1" applyAlignment="1">
      <alignment horizontal="left" vertical="center" wrapText="1"/>
    </xf>
    <xf numFmtId="0" fontId="94" fillId="0" borderId="9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3" fontId="94" fillId="0" borderId="9" xfId="0" applyNumberFormat="1" applyFont="1" applyBorder="1" applyAlignment="1">
      <alignment horizontal="center" vertical="center" wrapText="1"/>
    </xf>
    <xf numFmtId="3" fontId="94" fillId="0" borderId="4" xfId="0" applyNumberFormat="1" applyFont="1" applyBorder="1" applyAlignment="1">
      <alignment horizontal="center" vertical="center" wrapText="1"/>
    </xf>
    <xf numFmtId="3" fontId="94" fillId="0" borderId="9" xfId="0" applyNumberFormat="1" applyFont="1" applyBorder="1" applyAlignment="1">
      <alignment horizontal="center" vertical="center"/>
    </xf>
    <xf numFmtId="3" fontId="94" fillId="0" borderId="4" xfId="0" applyNumberFormat="1" applyFont="1" applyBorder="1" applyAlignment="1">
      <alignment horizontal="center" vertical="center"/>
    </xf>
    <xf numFmtId="0" fontId="23" fillId="9" borderId="15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center" vertical="center"/>
    </xf>
    <xf numFmtId="0" fontId="23" fillId="9" borderId="7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40" fillId="9" borderId="1" xfId="0" applyFont="1" applyFill="1" applyBorder="1" applyAlignment="1">
      <alignment horizontal="center" vertical="center"/>
    </xf>
    <xf numFmtId="0" fontId="40" fillId="9" borderId="2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9" borderId="71" xfId="0" applyFont="1" applyFill="1" applyBorder="1" applyAlignment="1">
      <alignment horizontal="center" vertical="center" wrapText="1"/>
    </xf>
    <xf numFmtId="0" fontId="10" fillId="9" borderId="7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73" xfId="0" applyFont="1" applyFill="1" applyBorder="1" applyAlignment="1">
      <alignment vertical="center" wrapText="1"/>
    </xf>
    <xf numFmtId="0" fontId="10" fillId="9" borderId="3" xfId="0" applyFont="1" applyFill="1" applyBorder="1" applyAlignment="1">
      <alignment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39" fillId="9" borderId="1" xfId="0" applyFont="1" applyFill="1" applyBorder="1" applyAlignment="1">
      <alignment vertical="center" wrapText="1"/>
    </xf>
    <xf numFmtId="0" fontId="39" fillId="9" borderId="2" xfId="0" applyFont="1" applyFill="1" applyBorder="1" applyAlignment="1">
      <alignment vertical="center" wrapText="1"/>
    </xf>
    <xf numFmtId="0" fontId="39" fillId="9" borderId="3" xfId="0" applyFont="1" applyFill="1" applyBorder="1" applyAlignment="1">
      <alignment vertical="center" wrapText="1"/>
    </xf>
    <xf numFmtId="0" fontId="22" fillId="9" borderId="8" xfId="0" applyFont="1" applyFill="1" applyBorder="1" applyAlignment="1">
      <alignment vertical="center"/>
    </xf>
    <xf numFmtId="0" fontId="22" fillId="9" borderId="4" xfId="0" applyFont="1" applyFill="1" applyBorder="1" applyAlignment="1">
      <alignment vertical="center"/>
    </xf>
    <xf numFmtId="0" fontId="10" fillId="9" borderId="61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9" borderId="64" xfId="0" applyFont="1" applyFill="1" applyBorder="1" applyAlignment="1">
      <alignment horizontal="center" vertical="center"/>
    </xf>
    <xf numFmtId="0" fontId="10" fillId="9" borderId="66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67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vertical="center" wrapText="1"/>
    </xf>
    <xf numFmtId="0" fontId="52" fillId="9" borderId="2" xfId="0" applyFont="1" applyFill="1" applyBorder="1" applyAlignment="1">
      <alignment vertical="center" wrapText="1"/>
    </xf>
    <xf numFmtId="0" fontId="52" fillId="9" borderId="12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70" fillId="0" borderId="49" xfId="0" applyFont="1" applyBorder="1" applyAlignment="1">
      <alignment horizontal="center" wrapText="1"/>
    </xf>
    <xf numFmtId="0" fontId="70" fillId="0" borderId="49" xfId="0" applyFont="1" applyBorder="1" applyAlignment="1">
      <alignment horizontal="center"/>
    </xf>
    <xf numFmtId="0" fontId="71" fillId="0" borderId="0" xfId="0" applyFont="1" applyAlignment="1">
      <alignment horizontal="left"/>
    </xf>
    <xf numFmtId="0" fontId="70" fillId="9" borderId="1" xfId="0" applyFont="1" applyFill="1" applyBorder="1" applyAlignment="1">
      <alignment horizontal="center" vertical="center" wrapText="1"/>
    </xf>
    <xf numFmtId="0" fontId="70" fillId="9" borderId="12" xfId="0" applyFont="1" applyFill="1" applyBorder="1" applyAlignment="1">
      <alignment horizontal="center" vertical="center" wrapText="1"/>
    </xf>
    <xf numFmtId="0" fontId="70" fillId="9" borderId="2" xfId="0" applyFont="1" applyFill="1" applyBorder="1" applyAlignment="1">
      <alignment horizontal="center" vertical="center" wrapText="1"/>
    </xf>
    <xf numFmtId="0" fontId="70" fillId="9" borderId="8" xfId="0" applyFont="1" applyFill="1" applyBorder="1" applyAlignment="1">
      <alignment horizontal="center" vertical="center" wrapText="1"/>
    </xf>
    <xf numFmtId="0" fontId="70" fillId="9" borderId="9" xfId="0" applyFont="1" applyFill="1" applyBorder="1" applyAlignment="1">
      <alignment horizontal="center" vertical="center" wrapText="1"/>
    </xf>
    <xf numFmtId="0" fontId="70" fillId="9" borderId="15" xfId="0" applyFont="1" applyFill="1" applyBorder="1" applyAlignment="1">
      <alignment horizontal="center" vertical="center" wrapText="1"/>
    </xf>
    <xf numFmtId="0" fontId="70" fillId="9" borderId="16" xfId="0" applyFont="1" applyFill="1" applyBorder="1" applyAlignment="1">
      <alignment horizontal="center" vertical="center" wrapText="1"/>
    </xf>
    <xf numFmtId="0" fontId="70" fillId="9" borderId="7" xfId="0" applyFont="1" applyFill="1" applyBorder="1" applyAlignment="1">
      <alignment horizontal="center" vertical="center" wrapText="1"/>
    </xf>
    <xf numFmtId="0" fontId="70" fillId="9" borderId="13" xfId="0" applyFont="1" applyFill="1" applyBorder="1" applyAlignment="1">
      <alignment horizontal="center" vertical="center" wrapText="1"/>
    </xf>
    <xf numFmtId="0" fontId="70" fillId="9" borderId="89" xfId="0" applyFont="1" applyFill="1" applyBorder="1" applyAlignment="1">
      <alignment horizontal="center" vertical="center" wrapText="1"/>
    </xf>
    <xf numFmtId="0" fontId="52" fillId="0" borderId="74" xfId="0" applyFont="1" applyBorder="1" applyAlignment="1">
      <alignment vertical="center"/>
    </xf>
    <xf numFmtId="0" fontId="52" fillId="0" borderId="75" xfId="0" applyFont="1" applyBorder="1" applyAlignment="1">
      <alignment vertical="center"/>
    </xf>
    <xf numFmtId="0" fontId="52" fillId="0" borderId="76" xfId="0" applyFont="1" applyBorder="1" applyAlignment="1">
      <alignment vertical="center"/>
    </xf>
    <xf numFmtId="0" fontId="66" fillId="9" borderId="1" xfId="0" applyFont="1" applyFill="1" applyBorder="1" applyAlignment="1">
      <alignment vertical="center"/>
    </xf>
    <xf numFmtId="0" fontId="53" fillId="9" borderId="2" xfId="0" applyFont="1" applyFill="1" applyBorder="1" applyAlignment="1">
      <alignment vertical="center"/>
    </xf>
    <xf numFmtId="0" fontId="53" fillId="9" borderId="12" xfId="0" applyFont="1" applyFill="1" applyBorder="1" applyAlignment="1">
      <alignment vertical="center"/>
    </xf>
    <xf numFmtId="0" fontId="72" fillId="9" borderId="1" xfId="0" applyFont="1" applyFill="1" applyBorder="1" applyAlignment="1">
      <alignment horizontal="center" vertical="center" wrapText="1"/>
    </xf>
    <xf numFmtId="0" fontId="72" fillId="9" borderId="2" xfId="0" applyFont="1" applyFill="1" applyBorder="1" applyAlignment="1">
      <alignment horizontal="center" vertical="center" wrapText="1"/>
    </xf>
    <xf numFmtId="0" fontId="72" fillId="9" borderId="12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66" fillId="9" borderId="2" xfId="0" applyFont="1" applyFill="1" applyBorder="1" applyAlignment="1">
      <alignment vertical="center"/>
    </xf>
    <xf numFmtId="0" fontId="66" fillId="9" borderId="12" xfId="0" applyFont="1" applyFill="1" applyBorder="1" applyAlignment="1">
      <alignment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vertical="center" wrapText="1"/>
    </xf>
    <xf numFmtId="0" fontId="10" fillId="9" borderId="73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 textRotation="90"/>
    </xf>
    <xf numFmtId="0" fontId="10" fillId="9" borderId="9" xfId="0" applyFont="1" applyFill="1" applyBorder="1" applyAlignment="1">
      <alignment horizontal="center" vertical="center" textRotation="90"/>
    </xf>
    <xf numFmtId="0" fontId="10" fillId="9" borderId="4" xfId="0" applyFont="1" applyFill="1" applyBorder="1" applyAlignment="1">
      <alignment horizontal="center" vertical="center" textRotation="90"/>
    </xf>
    <xf numFmtId="0" fontId="10" fillId="9" borderId="8" xfId="0" applyFont="1" applyFill="1" applyBorder="1" applyAlignment="1">
      <alignment horizontal="center" vertical="center" textRotation="90" wrapText="1"/>
    </xf>
    <xf numFmtId="0" fontId="10" fillId="9" borderId="9" xfId="0" applyFont="1" applyFill="1" applyBorder="1" applyAlignment="1">
      <alignment horizontal="center" vertical="center" textRotation="90" wrapText="1"/>
    </xf>
    <xf numFmtId="0" fontId="10" fillId="9" borderId="4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8" fillId="0" borderId="8" xfId="0" applyFont="1" applyBorder="1" applyAlignment="1">
      <alignment vertical="center" wrapText="1"/>
    </xf>
    <xf numFmtId="0" fontId="68" fillId="0" borderId="4" xfId="0" applyFont="1" applyBorder="1" applyAlignment="1">
      <alignment vertical="center" wrapText="1"/>
    </xf>
    <xf numFmtId="49" fontId="68" fillId="0" borderId="8" xfId="0" applyNumberFormat="1" applyFont="1" applyBorder="1" applyAlignment="1">
      <alignment horizontal="center" vertical="center" wrapText="1"/>
    </xf>
    <xf numFmtId="49" fontId="68" fillId="0" borderId="4" xfId="0" applyNumberFormat="1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49" fontId="68" fillId="0" borderId="8" xfId="0" applyNumberFormat="1" applyFont="1" applyBorder="1" applyAlignment="1">
      <alignment horizontal="center" vertical="center"/>
    </xf>
    <xf numFmtId="49" fontId="68" fillId="0" borderId="4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8" xfId="0" applyFont="1" applyBorder="1" applyAlignment="1">
      <alignment horizontal="left" vertical="center" wrapText="1"/>
    </xf>
    <xf numFmtId="0" fontId="68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93" fillId="0" borderId="8" xfId="0" applyFont="1" applyBorder="1" applyAlignment="1">
      <alignment vertical="center" wrapText="1"/>
    </xf>
    <xf numFmtId="0" fontId="93" fillId="0" borderId="4" xfId="0" applyFont="1" applyBorder="1" applyAlignment="1">
      <alignment vertical="center" wrapText="1"/>
    </xf>
    <xf numFmtId="49" fontId="93" fillId="0" borderId="8" xfId="0" applyNumberFormat="1" applyFont="1" applyBorder="1" applyAlignment="1">
      <alignment horizontal="center" vertical="center" wrapText="1"/>
    </xf>
    <xf numFmtId="49" fontId="93" fillId="0" borderId="4" xfId="0" applyNumberFormat="1" applyFont="1" applyBorder="1" applyAlignment="1">
      <alignment horizontal="center" vertical="center" wrapText="1"/>
    </xf>
    <xf numFmtId="49" fontId="93" fillId="0" borderId="8" xfId="0" applyNumberFormat="1" applyFont="1" applyBorder="1" applyAlignment="1">
      <alignment horizontal="center" vertical="center"/>
    </xf>
    <xf numFmtId="49" fontId="93" fillId="0" borderId="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49" fontId="93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9" borderId="8" xfId="0" applyFont="1" applyFill="1" applyBorder="1" applyAlignment="1">
      <alignment horizontal="center" vertical="center" textRotation="90" wrapText="1"/>
    </xf>
    <xf numFmtId="0" fontId="17" fillId="9" borderId="9" xfId="0" applyFont="1" applyFill="1" applyBorder="1" applyAlignment="1">
      <alignment horizontal="center" vertical="center" textRotation="90" wrapText="1"/>
    </xf>
    <xf numFmtId="0" fontId="17" fillId="9" borderId="4" xfId="0" applyFont="1" applyFill="1" applyBorder="1" applyAlignment="1">
      <alignment horizontal="center" vertical="center" textRotation="90" wrapText="1"/>
    </xf>
    <xf numFmtId="0" fontId="17" fillId="9" borderId="1" xfId="0" applyFont="1" applyFill="1" applyBorder="1" applyAlignment="1">
      <alignment horizontal="center" vertical="center" textRotation="90" wrapText="1"/>
    </xf>
    <xf numFmtId="0" fontId="17" fillId="9" borderId="12" xfId="0" applyFont="1" applyFill="1" applyBorder="1" applyAlignment="1">
      <alignment horizontal="center" vertical="center" textRotation="90" wrapText="1"/>
    </xf>
    <xf numFmtId="0" fontId="8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62" fillId="9" borderId="1" xfId="0" applyFont="1" applyFill="1" applyBorder="1" applyAlignment="1">
      <alignment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textRotation="90" wrapText="1" shrinkToFit="1"/>
    </xf>
    <xf numFmtId="0" fontId="17" fillId="9" borderId="9" xfId="0" applyFont="1" applyFill="1" applyBorder="1" applyAlignment="1">
      <alignment horizontal="center" vertical="center" textRotation="90" wrapText="1" shrinkToFit="1"/>
    </xf>
    <xf numFmtId="0" fontId="17" fillId="9" borderId="4" xfId="0" applyFont="1" applyFill="1" applyBorder="1" applyAlignment="1">
      <alignment horizontal="center" vertical="center" textRotation="90" wrapText="1" shrinkToFit="1"/>
    </xf>
    <xf numFmtId="0" fontId="17" fillId="9" borderId="15" xfId="0" applyFont="1" applyFill="1" applyBorder="1" applyAlignment="1">
      <alignment horizontal="center" vertical="center" textRotation="90" wrapText="1"/>
    </xf>
    <xf numFmtId="0" fontId="17" fillId="9" borderId="16" xfId="0" applyFont="1" applyFill="1" applyBorder="1" applyAlignment="1">
      <alignment horizontal="center" vertical="center" textRotation="90" wrapText="1"/>
    </xf>
    <xf numFmtId="0" fontId="17" fillId="9" borderId="7" xfId="0" applyFont="1" applyFill="1" applyBorder="1" applyAlignment="1">
      <alignment horizontal="center" vertical="center" textRotation="90" wrapText="1"/>
    </xf>
    <xf numFmtId="0" fontId="17" fillId="9" borderId="13" xfId="0" applyFont="1" applyFill="1" applyBorder="1" applyAlignment="1">
      <alignment horizontal="center" vertical="center" textRotation="90" wrapText="1"/>
    </xf>
    <xf numFmtId="0" fontId="17" fillId="9" borderId="6" xfId="0" applyFont="1" applyFill="1" applyBorder="1" applyAlignment="1">
      <alignment horizontal="center" vertical="center" textRotation="90" wrapText="1"/>
    </xf>
    <xf numFmtId="0" fontId="17" fillId="9" borderId="5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justify" vertical="top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49" fontId="43" fillId="0" borderId="38" xfId="0" applyNumberFormat="1" applyFont="1" applyFill="1" applyBorder="1" applyAlignment="1">
      <alignment horizontal="center" vertical="center"/>
    </xf>
    <xf numFmtId="49" fontId="43" fillId="0" borderId="40" xfId="0" applyNumberFormat="1" applyFont="1" applyFill="1" applyBorder="1" applyAlignment="1">
      <alignment horizontal="center" vertical="center"/>
    </xf>
    <xf numFmtId="49" fontId="43" fillId="0" borderId="38" xfId="0" applyNumberFormat="1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105" fillId="0" borderId="38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49" fontId="43" fillId="0" borderId="38" xfId="0" applyNumberFormat="1" applyFont="1" applyFill="1" applyBorder="1" applyAlignment="1">
      <alignment horizontal="center" vertical="center"/>
    </xf>
    <xf numFmtId="49" fontId="43" fillId="0" borderId="44" xfId="0" applyNumberFormat="1" applyFont="1" applyFill="1" applyBorder="1" applyAlignment="1">
      <alignment horizontal="center" vertical="center" wrapText="1"/>
    </xf>
    <xf numFmtId="0" fontId="105" fillId="0" borderId="41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49" fontId="43" fillId="0" borderId="41" xfId="0" applyNumberFormat="1" applyFont="1" applyFill="1" applyBorder="1" applyAlignment="1">
      <alignment horizontal="center" vertical="center"/>
    </xf>
    <xf numFmtId="49" fontId="43" fillId="0" borderId="37" xfId="0" applyNumberFormat="1" applyFont="1" applyFill="1" applyBorder="1" applyAlignment="1">
      <alignment horizontal="center" vertical="center"/>
    </xf>
    <xf numFmtId="0" fontId="43" fillId="0" borderId="37" xfId="1" applyFont="1" applyFill="1" applyBorder="1" applyAlignment="1">
      <alignment horizontal="center" vertical="center" wrapText="1"/>
    </xf>
    <xf numFmtId="49" fontId="43" fillId="0" borderId="41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8" xfId="0" quotePrefix="1" applyFont="1" applyFill="1" applyBorder="1" applyAlignment="1">
      <alignment horizontal="center" vertical="center" wrapText="1"/>
    </xf>
    <xf numFmtId="49" fontId="42" fillId="0" borderId="38" xfId="0" applyNumberFormat="1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44" xfId="0" quotePrefix="1" applyFont="1" applyFill="1" applyBorder="1" applyAlignment="1">
      <alignment horizontal="center" vertical="center" wrapText="1"/>
    </xf>
    <xf numFmtId="49" fontId="42" fillId="0" borderId="44" xfId="0" applyNumberFormat="1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1" xfId="0" quotePrefix="1" applyFont="1" applyFill="1" applyBorder="1" applyAlignment="1">
      <alignment horizontal="center" vertical="center" wrapText="1"/>
    </xf>
    <xf numFmtId="0" fontId="105" fillId="0" borderId="41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41" xfId="0" quotePrefix="1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7" xfId="0" quotePrefix="1" applyFont="1" applyFill="1" applyBorder="1" applyAlignment="1">
      <alignment horizontal="center" vertical="center" wrapText="1"/>
    </xf>
    <xf numFmtId="0" fontId="43" fillId="0" borderId="37" xfId="0" quotePrefix="1" applyFont="1" applyFill="1" applyBorder="1" applyAlignment="1">
      <alignment horizontal="center" vertical="center" wrapText="1"/>
    </xf>
    <xf numFmtId="49" fontId="42" fillId="0" borderId="41" xfId="0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49" fontId="43" fillId="0" borderId="37" xfId="0" applyNumberFormat="1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vertical="center" wrapText="1"/>
    </xf>
    <xf numFmtId="0" fontId="105" fillId="0" borderId="37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/>
    </xf>
    <xf numFmtId="0" fontId="43" fillId="0" borderId="41" xfId="1" applyFont="1" applyFill="1" applyBorder="1" applyAlignment="1">
      <alignment horizontal="center" vertical="center" wrapText="1"/>
    </xf>
    <xf numFmtId="0" fontId="43" fillId="0" borderId="38" xfId="1" applyFont="1" applyFill="1" applyBorder="1" applyAlignment="1">
      <alignment horizontal="center" vertical="center" wrapText="1"/>
    </xf>
    <xf numFmtId="49" fontId="43" fillId="0" borderId="35" xfId="1" applyNumberFormat="1" applyFont="1" applyFill="1" applyBorder="1" applyAlignment="1">
      <alignment horizontal="center" vertical="center" wrapText="1"/>
    </xf>
    <xf numFmtId="49" fontId="43" fillId="0" borderId="37" xfId="1" applyNumberFormat="1" applyFont="1" applyFill="1" applyBorder="1" applyAlignment="1">
      <alignment horizontal="center" vertical="center" wrapText="1"/>
    </xf>
    <xf numFmtId="49" fontId="43" fillId="0" borderId="38" xfId="1" applyNumberFormat="1" applyFont="1" applyFill="1" applyBorder="1" applyAlignment="1">
      <alignment horizontal="center" vertical="center" wrapText="1"/>
    </xf>
    <xf numFmtId="0" fontId="105" fillId="0" borderId="37" xfId="1" applyFont="1" applyFill="1" applyBorder="1" applyAlignment="1">
      <alignment horizontal="center" vertical="center" wrapText="1"/>
    </xf>
    <xf numFmtId="0" fontId="43" fillId="0" borderId="41" xfId="1" applyFont="1" applyFill="1" applyBorder="1" applyAlignment="1">
      <alignment horizontal="center" vertical="center" wrapText="1"/>
    </xf>
    <xf numFmtId="49" fontId="43" fillId="0" borderId="41" xfId="1" applyNumberFormat="1" applyFont="1" applyFill="1" applyBorder="1" applyAlignment="1">
      <alignment horizontal="center" vertical="center" wrapText="1"/>
    </xf>
    <xf numFmtId="0" fontId="43" fillId="0" borderId="38" xfId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49" fontId="43" fillId="0" borderId="44" xfId="1" applyNumberFormat="1" applyFont="1" applyFill="1" applyBorder="1" applyAlignment="1">
      <alignment horizontal="center" vertical="center" wrapText="1"/>
    </xf>
    <xf numFmtId="0" fontId="43" fillId="0" borderId="44" xfId="1" applyFont="1" applyFill="1" applyBorder="1" applyAlignment="1">
      <alignment horizontal="center" vertical="center" wrapText="1"/>
    </xf>
    <xf numFmtId="0" fontId="43" fillId="0" borderId="37" xfId="1" applyFont="1" applyFill="1" applyBorder="1" applyAlignment="1">
      <alignment horizontal="center" vertical="center"/>
    </xf>
    <xf numFmtId="0" fontId="42" fillId="0" borderId="38" xfId="1" applyFont="1" applyFill="1" applyBorder="1" applyAlignment="1">
      <alignment horizontal="center" vertical="center" wrapText="1"/>
    </xf>
    <xf numFmtId="0" fontId="42" fillId="0" borderId="44" xfId="1" applyFont="1" applyFill="1" applyBorder="1" applyAlignment="1">
      <alignment horizontal="center" vertical="center" wrapText="1"/>
    </xf>
    <xf numFmtId="0" fontId="43" fillId="0" borderId="38" xfId="1" applyFont="1" applyFill="1" applyBorder="1" applyAlignment="1">
      <alignment horizontal="center" vertical="center"/>
    </xf>
    <xf numFmtId="49" fontId="43" fillId="0" borderId="38" xfId="1" applyNumberFormat="1" applyFont="1" applyFill="1" applyBorder="1" applyAlignment="1">
      <alignment horizontal="center" vertical="center" wrapText="1"/>
    </xf>
    <xf numFmtId="0" fontId="42" fillId="0" borderId="41" xfId="1" applyFont="1" applyFill="1" applyBorder="1" applyAlignment="1">
      <alignment horizontal="center" vertical="center" wrapText="1"/>
    </xf>
    <xf numFmtId="49" fontId="43" fillId="0" borderId="37" xfId="1" applyNumberFormat="1" applyFont="1" applyFill="1" applyBorder="1" applyAlignment="1">
      <alignment horizontal="center" vertical="center" wrapText="1"/>
    </xf>
    <xf numFmtId="0" fontId="43" fillId="0" borderId="37" xfId="1" applyFont="1" applyFill="1" applyBorder="1" applyAlignment="1">
      <alignment horizontal="center" vertical="center" wrapText="1"/>
    </xf>
    <xf numFmtId="0" fontId="105" fillId="0" borderId="41" xfId="1" applyFont="1" applyFill="1" applyBorder="1" applyAlignment="1">
      <alignment horizontal="center" vertical="center" wrapText="1"/>
    </xf>
    <xf numFmtId="49" fontId="43" fillId="0" borderId="41" xfId="1" applyNumberFormat="1" applyFont="1" applyFill="1" applyBorder="1" applyAlignment="1">
      <alignment horizontal="center" vertical="center" wrapText="1"/>
    </xf>
    <xf numFmtId="49" fontId="43" fillId="0" borderId="38" xfId="1" quotePrefix="1" applyNumberFormat="1" applyFont="1" applyFill="1" applyBorder="1" applyAlignment="1">
      <alignment horizontal="center" vertical="center" wrapText="1"/>
    </xf>
    <xf numFmtId="49" fontId="43" fillId="0" borderId="38" xfId="0" quotePrefix="1" applyNumberFormat="1" applyFont="1" applyFill="1" applyBorder="1" applyAlignment="1">
      <alignment horizontal="center" vertical="center" wrapText="1"/>
    </xf>
    <xf numFmtId="0" fontId="43" fillId="0" borderId="38" xfId="0" quotePrefix="1" applyFont="1" applyFill="1" applyBorder="1" applyAlignment="1">
      <alignment horizontal="center" vertical="center" wrapText="1"/>
    </xf>
    <xf numFmtId="49" fontId="43" fillId="0" borderId="41" xfId="0" quotePrefix="1" applyNumberFormat="1" applyFont="1" applyFill="1" applyBorder="1" applyAlignment="1">
      <alignment horizontal="center" vertical="center" wrapText="1"/>
    </xf>
    <xf numFmtId="0" fontId="43" fillId="0" borderId="41" xfId="0" quotePrefix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0" fontId="42" fillId="0" borderId="38" xfId="0" quotePrefix="1" applyFont="1" applyFill="1" applyBorder="1" applyAlignment="1">
      <alignment horizontal="center" vertical="center" wrapText="1"/>
    </xf>
    <xf numFmtId="49" fontId="42" fillId="0" borderId="38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</cellXfs>
  <cellStyles count="10">
    <cellStyle name="Excel Built-in Normal" xfId="5" xr:uid="{00000000-0005-0000-0000-000000000000}"/>
    <cellStyle name="Normalny" xfId="0" builtinId="0"/>
    <cellStyle name="Normalny 2" xfId="7" xr:uid="{00000000-0005-0000-0000-000002000000}"/>
    <cellStyle name="Normalny 2 2" xfId="8" xr:uid="{00000000-0005-0000-0000-000003000000}"/>
    <cellStyle name="Normalny 2 2 2" xfId="9" xr:uid="{00000000-0005-0000-0000-000004000000}"/>
    <cellStyle name="Normalny 3" xfId="2" xr:uid="{00000000-0005-0000-0000-000005000000}"/>
    <cellStyle name="Normalny 3 2" xfId="4" xr:uid="{00000000-0005-0000-0000-000006000000}"/>
    <cellStyle name="Normalny 3 3" xfId="3" xr:uid="{00000000-0005-0000-0000-000007000000}"/>
    <cellStyle name="Normalny 5" xfId="1" xr:uid="{00000000-0005-0000-0000-000008000000}"/>
    <cellStyle name="TableStyleLight1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3" dT="2020-07-06T11:58:26.72" personId="{00000000-0000-0000-0000-000000000000}" id="{547810F1-523E-42A7-8C3E-0C9417A73070}">
    <text>w tej kolumnie mediana - zgodnie z ustawą art. 24 - należy odrzucić 0,5 % najdłuzszych w skali każdego miesiąc</text>
  </threadedComment>
  <threadedComment ref="H373" dT="2020-07-06T11:58:48.60" personId="{00000000-0000-0000-0000-000000000000}" id="{FDC6CB0A-99E3-4A8A-B645-D0ACEC9A0CAA}">
    <text>w tej kolumnie średnia a nie mediana</text>
  </threadedComment>
  <threadedComment ref="I373" dT="2020-07-06T11:59:07.78" personId="{00000000-0000-0000-0000-000000000000}" id="{3D70583E-E33F-48EA-8626-F12E72AE54A7}">
    <text>tu maxymalne z kolumny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Y8"/>
  <sheetViews>
    <sheetView zoomScaleNormal="100" workbookViewId="0">
      <selection activeCell="A8" sqref="A8:X8"/>
    </sheetView>
  </sheetViews>
  <sheetFormatPr defaultRowHeight="15" x14ac:dyDescent="0.2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 x14ac:dyDescent="0.8">
      <c r="A8" s="411" t="s">
        <v>1090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118"/>
  <sheetViews>
    <sheetView zoomScale="80" zoomScaleNormal="80" workbookViewId="0">
      <selection activeCell="P111" sqref="P111"/>
    </sheetView>
  </sheetViews>
  <sheetFormatPr defaultRowHeight="15" x14ac:dyDescent="0.25"/>
  <cols>
    <col min="2" max="2" width="20.140625" customWidth="1"/>
    <col min="3" max="3" width="22.140625" customWidth="1"/>
    <col min="4" max="4" width="36.85546875" customWidth="1"/>
    <col min="5" max="5" width="14.140625" customWidth="1"/>
    <col min="6" max="6" width="19.140625" customWidth="1"/>
    <col min="7" max="7" width="18.5703125" customWidth="1"/>
    <col min="8" max="8" width="17.28515625" customWidth="1"/>
    <col min="9" max="9" width="15.28515625" customWidth="1"/>
    <col min="10" max="10" width="17.28515625" customWidth="1"/>
    <col min="11" max="11" width="18.140625" customWidth="1"/>
    <col min="12" max="12" width="20" customWidth="1"/>
    <col min="13" max="14" width="21.5703125" customWidth="1"/>
  </cols>
  <sheetData>
    <row r="2" spans="2:15" ht="15.75" x14ac:dyDescent="0.25">
      <c r="B2" s="51"/>
    </row>
    <row r="3" spans="2:15" ht="21.75" thickBot="1" x14ac:dyDescent="0.4"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15" ht="32.25" customHeight="1" thickBot="1" x14ac:dyDescent="0.3">
      <c r="B4" s="899" t="s">
        <v>1766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1"/>
      <c r="O4" s="2"/>
    </row>
    <row r="5" spans="2:15" ht="15.75" thickBot="1" x14ac:dyDescent="0.3">
      <c r="B5" s="1079">
        <v>1</v>
      </c>
      <c r="C5" s="1079">
        <v>2</v>
      </c>
      <c r="D5" s="1080">
        <v>3</v>
      </c>
      <c r="E5" s="1087" t="s">
        <v>524</v>
      </c>
      <c r="F5" s="1088"/>
      <c r="G5" s="1088"/>
      <c r="H5" s="1088"/>
      <c r="I5" s="1088"/>
      <c r="J5" s="1088"/>
      <c r="K5" s="1088"/>
      <c r="L5" s="1088"/>
      <c r="M5" s="1088"/>
      <c r="N5" s="1089"/>
      <c r="O5" s="2"/>
    </row>
    <row r="6" spans="2:15" ht="15.75" thickBot="1" x14ac:dyDescent="0.3">
      <c r="B6" s="1079"/>
      <c r="C6" s="1079"/>
      <c r="D6" s="1080"/>
      <c r="E6" s="1080">
        <v>4</v>
      </c>
      <c r="F6" s="1080"/>
      <c r="G6" s="1080"/>
      <c r="H6" s="1080"/>
      <c r="I6" s="1080">
        <v>5</v>
      </c>
      <c r="J6" s="1080"/>
      <c r="K6" s="1080">
        <v>6</v>
      </c>
      <c r="L6" s="1080"/>
      <c r="M6" s="1087">
        <v>7</v>
      </c>
      <c r="N6" s="1089"/>
      <c r="O6" s="2"/>
    </row>
    <row r="7" spans="2:15" ht="15.75" customHeight="1" thickBot="1" x14ac:dyDescent="0.3">
      <c r="B7" s="1079"/>
      <c r="C7" s="1079"/>
      <c r="D7" s="1080"/>
      <c r="E7" s="1080" t="s">
        <v>1040</v>
      </c>
      <c r="F7" s="1080"/>
      <c r="G7" s="1080"/>
      <c r="H7" s="1080"/>
      <c r="I7" s="1090" t="s">
        <v>957</v>
      </c>
      <c r="J7" s="1091"/>
      <c r="K7" s="1081" t="s">
        <v>1075</v>
      </c>
      <c r="L7" s="1082"/>
      <c r="M7" s="1081" t="s">
        <v>1076</v>
      </c>
      <c r="N7" s="1082"/>
      <c r="O7" s="2"/>
    </row>
    <row r="8" spans="2:15" ht="30.75" customHeight="1" thickBot="1" x14ac:dyDescent="0.3">
      <c r="B8" s="1079"/>
      <c r="C8" s="1079"/>
      <c r="D8" s="1080"/>
      <c r="E8" s="1078" t="s">
        <v>956</v>
      </c>
      <c r="F8" s="1078"/>
      <c r="G8" s="1081" t="s">
        <v>1066</v>
      </c>
      <c r="H8" s="1082"/>
      <c r="I8" s="1092"/>
      <c r="J8" s="1093"/>
      <c r="K8" s="1083"/>
      <c r="L8" s="1084"/>
      <c r="M8" s="1083"/>
      <c r="N8" s="1084"/>
      <c r="O8" s="2"/>
    </row>
    <row r="9" spans="2:15" ht="116.25" customHeight="1" thickBot="1" x14ac:dyDescent="0.3">
      <c r="B9" s="1079"/>
      <c r="C9" s="1079"/>
      <c r="D9" s="1080"/>
      <c r="E9" s="1078"/>
      <c r="F9" s="1078"/>
      <c r="G9" s="1083"/>
      <c r="H9" s="1084"/>
      <c r="I9" s="1092"/>
      <c r="J9" s="1093"/>
      <c r="K9" s="1083"/>
      <c r="L9" s="1084"/>
      <c r="M9" s="1096"/>
      <c r="N9" s="1097"/>
      <c r="O9" s="2"/>
    </row>
    <row r="10" spans="2:15" ht="39" hidden="1" customHeight="1" thickBot="1" x14ac:dyDescent="0.3">
      <c r="B10" s="1080" t="s">
        <v>2</v>
      </c>
      <c r="C10" s="1080" t="s">
        <v>15</v>
      </c>
      <c r="D10" s="1078" t="s">
        <v>888</v>
      </c>
      <c r="E10" s="1078"/>
      <c r="F10" s="1078"/>
      <c r="G10" s="1085"/>
      <c r="H10" s="1086"/>
      <c r="I10" s="1094"/>
      <c r="J10" s="1095"/>
      <c r="K10" s="1085"/>
      <c r="L10" s="1086"/>
      <c r="M10" s="158" t="s">
        <v>9</v>
      </c>
      <c r="N10" s="158" t="s">
        <v>21</v>
      </c>
      <c r="O10" s="2"/>
    </row>
    <row r="11" spans="2:15" ht="15.75" thickBot="1" x14ac:dyDescent="0.3">
      <c r="B11" s="1080"/>
      <c r="C11" s="1080"/>
      <c r="D11" s="1078"/>
      <c r="E11" s="140" t="s">
        <v>16</v>
      </c>
      <c r="F11" s="140" t="s">
        <v>17</v>
      </c>
      <c r="G11" s="140" t="s">
        <v>13</v>
      </c>
      <c r="H11" s="140" t="s">
        <v>18</v>
      </c>
      <c r="I11" s="140" t="s">
        <v>19</v>
      </c>
      <c r="J11" s="140" t="s">
        <v>20</v>
      </c>
      <c r="K11" s="140" t="s">
        <v>3</v>
      </c>
      <c r="L11" s="140" t="s">
        <v>4</v>
      </c>
      <c r="M11" s="165" t="s">
        <v>5</v>
      </c>
      <c r="N11" s="166" t="s">
        <v>6</v>
      </c>
      <c r="O11" s="2"/>
    </row>
    <row r="12" spans="2:15" ht="90.75" customHeight="1" thickBot="1" x14ac:dyDescent="0.3">
      <c r="B12" s="1080"/>
      <c r="C12" s="1080"/>
      <c r="D12" s="1078"/>
      <c r="E12" s="141" t="s">
        <v>9</v>
      </c>
      <c r="F12" s="141" t="s">
        <v>21</v>
      </c>
      <c r="G12" s="141" t="s">
        <v>9</v>
      </c>
      <c r="H12" s="141" t="s">
        <v>21</v>
      </c>
      <c r="I12" s="141" t="s">
        <v>9</v>
      </c>
      <c r="J12" s="141" t="s">
        <v>21</v>
      </c>
      <c r="K12" s="141" t="s">
        <v>9</v>
      </c>
      <c r="L12" s="141" t="s">
        <v>21</v>
      </c>
      <c r="M12" s="141" t="s">
        <v>9</v>
      </c>
      <c r="N12" s="141" t="s">
        <v>21</v>
      </c>
      <c r="O12" s="2"/>
    </row>
    <row r="13" spans="2:15" ht="90.75" customHeight="1" x14ac:dyDescent="0.25">
      <c r="B13" s="1046" t="s">
        <v>22</v>
      </c>
      <c r="C13" s="1049" t="s">
        <v>106</v>
      </c>
      <c r="D13" s="1049" t="s">
        <v>1231</v>
      </c>
      <c r="E13" s="1046">
        <v>396</v>
      </c>
      <c r="F13" s="1061">
        <v>3536</v>
      </c>
      <c r="G13" s="1046">
        <v>291</v>
      </c>
      <c r="H13" s="1061">
        <v>1896</v>
      </c>
      <c r="I13" s="1046">
        <v>517</v>
      </c>
      <c r="J13" s="1061">
        <v>2634</v>
      </c>
      <c r="K13" s="1061">
        <v>0</v>
      </c>
      <c r="L13" s="1057">
        <v>35</v>
      </c>
      <c r="M13" s="1052">
        <v>343</v>
      </c>
      <c r="N13" s="1045">
        <v>5969</v>
      </c>
      <c r="O13" s="892"/>
    </row>
    <row r="14" spans="2:15" x14ac:dyDescent="0.25">
      <c r="B14" s="1046"/>
      <c r="C14" s="1049"/>
      <c r="D14" s="1049"/>
      <c r="E14" s="1046"/>
      <c r="F14" s="1061"/>
      <c r="G14" s="1046"/>
      <c r="H14" s="1061"/>
      <c r="I14" s="1046"/>
      <c r="J14" s="1061"/>
      <c r="K14" s="1046"/>
      <c r="L14" s="1057"/>
      <c r="M14" s="1046"/>
      <c r="N14" s="1046"/>
      <c r="O14" s="892"/>
    </row>
    <row r="15" spans="2:15" ht="15.75" thickBot="1" x14ac:dyDescent="0.3">
      <c r="B15" s="1047"/>
      <c r="C15" s="1050"/>
      <c r="D15" s="1050"/>
      <c r="E15" s="1047"/>
      <c r="F15" s="1062"/>
      <c r="G15" s="1047"/>
      <c r="H15" s="1062"/>
      <c r="I15" s="1047"/>
      <c r="J15" s="1062"/>
      <c r="K15" s="1047"/>
      <c r="L15" s="1058"/>
      <c r="M15" s="1047"/>
      <c r="N15" s="1047"/>
      <c r="O15" s="892"/>
    </row>
    <row r="16" spans="2:15" ht="41.25" customHeight="1" x14ac:dyDescent="0.25">
      <c r="B16" s="1052" t="s">
        <v>24</v>
      </c>
      <c r="C16" s="1048" t="s">
        <v>538</v>
      </c>
      <c r="D16" s="1048" t="s">
        <v>1232</v>
      </c>
      <c r="E16" s="1045">
        <v>3023</v>
      </c>
      <c r="F16" s="1045">
        <v>14048</v>
      </c>
      <c r="G16" s="1045">
        <v>2231</v>
      </c>
      <c r="H16" s="1045">
        <v>4709</v>
      </c>
      <c r="I16" s="1052">
        <v>26</v>
      </c>
      <c r="J16" s="1052">
        <v>499</v>
      </c>
      <c r="K16" s="1052">
        <v>0</v>
      </c>
      <c r="L16" s="1056">
        <v>43</v>
      </c>
      <c r="M16" s="1048">
        <v>480</v>
      </c>
      <c r="N16" s="1051">
        <v>4799</v>
      </c>
      <c r="O16" s="892"/>
    </row>
    <row r="17" spans="2:15" x14ac:dyDescent="0.25">
      <c r="B17" s="1046"/>
      <c r="C17" s="1049"/>
      <c r="D17" s="1049"/>
      <c r="E17" s="1061"/>
      <c r="F17" s="1061"/>
      <c r="G17" s="1061"/>
      <c r="H17" s="1061"/>
      <c r="I17" s="1046"/>
      <c r="J17" s="1046"/>
      <c r="K17" s="1046"/>
      <c r="L17" s="1057"/>
      <c r="M17" s="1049"/>
      <c r="N17" s="1049"/>
      <c r="O17" s="892"/>
    </row>
    <row r="18" spans="2:15" x14ac:dyDescent="0.25">
      <c r="B18" s="1046"/>
      <c r="C18" s="1049"/>
      <c r="D18" s="1049"/>
      <c r="E18" s="1061"/>
      <c r="F18" s="1061"/>
      <c r="G18" s="1061"/>
      <c r="H18" s="1061"/>
      <c r="I18" s="1046"/>
      <c r="J18" s="1046"/>
      <c r="K18" s="1046"/>
      <c r="L18" s="1057"/>
      <c r="M18" s="1049"/>
      <c r="N18" s="1049"/>
      <c r="O18" s="892"/>
    </row>
    <row r="19" spans="2:15" ht="15.75" thickBot="1" x14ac:dyDescent="0.3">
      <c r="B19" s="1047"/>
      <c r="C19" s="1050"/>
      <c r="D19" s="1050"/>
      <c r="E19" s="1062"/>
      <c r="F19" s="1062"/>
      <c r="G19" s="1062"/>
      <c r="H19" s="1062"/>
      <c r="I19" s="1047"/>
      <c r="J19" s="1047"/>
      <c r="K19" s="1047"/>
      <c r="L19" s="1058"/>
      <c r="M19" s="1050"/>
      <c r="N19" s="1050"/>
      <c r="O19" s="892"/>
    </row>
    <row r="20" spans="2:15" ht="90" customHeight="1" x14ac:dyDescent="0.25">
      <c r="B20" s="1052" t="s">
        <v>25</v>
      </c>
      <c r="C20" s="1048" t="s">
        <v>99</v>
      </c>
      <c r="D20" s="1048" t="s">
        <v>1233</v>
      </c>
      <c r="E20" s="1073">
        <v>5867</v>
      </c>
      <c r="F20" s="1064">
        <v>17778</v>
      </c>
      <c r="G20" s="1064">
        <v>3476</v>
      </c>
      <c r="H20" s="1064">
        <v>8733</v>
      </c>
      <c r="I20" s="1064">
        <v>733</v>
      </c>
      <c r="J20" s="1064">
        <v>1037</v>
      </c>
      <c r="K20" s="1067">
        <v>1</v>
      </c>
      <c r="L20" s="1070">
        <v>67</v>
      </c>
      <c r="M20" s="1048">
        <v>854</v>
      </c>
      <c r="N20" s="1073">
        <v>6580</v>
      </c>
      <c r="O20" s="945"/>
    </row>
    <row r="21" spans="2:15" x14ac:dyDescent="0.25">
      <c r="B21" s="1046"/>
      <c r="C21" s="1049"/>
      <c r="D21" s="1049"/>
      <c r="E21" s="1074"/>
      <c r="F21" s="1065"/>
      <c r="G21" s="1065"/>
      <c r="H21" s="1065"/>
      <c r="I21" s="1065"/>
      <c r="J21" s="1065"/>
      <c r="K21" s="1068"/>
      <c r="L21" s="1071"/>
      <c r="M21" s="1049"/>
      <c r="N21" s="1076"/>
      <c r="O21" s="945"/>
    </row>
    <row r="22" spans="2:15" ht="15.75" thickBot="1" x14ac:dyDescent="0.3">
      <c r="B22" s="1047"/>
      <c r="C22" s="1050"/>
      <c r="D22" s="1050"/>
      <c r="E22" s="1075"/>
      <c r="F22" s="1066"/>
      <c r="G22" s="1066"/>
      <c r="H22" s="1066"/>
      <c r="I22" s="1066"/>
      <c r="J22" s="1066"/>
      <c r="K22" s="1069"/>
      <c r="L22" s="1072"/>
      <c r="M22" s="1050"/>
      <c r="N22" s="1077"/>
      <c r="O22" s="945"/>
    </row>
    <row r="23" spans="2:15" ht="75" customHeight="1" x14ac:dyDescent="0.25">
      <c r="B23" s="1052" t="s">
        <v>29</v>
      </c>
      <c r="C23" s="1048" t="s">
        <v>69</v>
      </c>
      <c r="D23" s="1048" t="s">
        <v>1234</v>
      </c>
      <c r="E23" s="1063">
        <v>2529</v>
      </c>
      <c r="F23" s="1063">
        <v>9586</v>
      </c>
      <c r="G23" s="1063">
        <v>2184</v>
      </c>
      <c r="H23" s="1063">
        <v>5776</v>
      </c>
      <c r="I23" s="1059">
        <v>0</v>
      </c>
      <c r="J23" s="1059">
        <v>6</v>
      </c>
      <c r="K23" s="1059">
        <v>0</v>
      </c>
      <c r="L23" s="1060">
        <v>19</v>
      </c>
      <c r="M23" s="1052">
        <v>302</v>
      </c>
      <c r="N23" s="1045">
        <v>3498</v>
      </c>
      <c r="O23" s="892"/>
    </row>
    <row r="24" spans="2:15" x14ac:dyDescent="0.25">
      <c r="B24" s="1046"/>
      <c r="C24" s="1049"/>
      <c r="D24" s="1049"/>
      <c r="E24" s="1061"/>
      <c r="F24" s="1061"/>
      <c r="G24" s="1061"/>
      <c r="H24" s="1061"/>
      <c r="I24" s="1046"/>
      <c r="J24" s="1046"/>
      <c r="K24" s="1046"/>
      <c r="L24" s="1057"/>
      <c r="M24" s="1046"/>
      <c r="N24" s="1046"/>
      <c r="O24" s="892"/>
    </row>
    <row r="25" spans="2:15" ht="15.75" thickBot="1" x14ac:dyDescent="0.3">
      <c r="B25" s="1047"/>
      <c r="C25" s="1050"/>
      <c r="D25" s="1050"/>
      <c r="E25" s="1062"/>
      <c r="F25" s="1062"/>
      <c r="G25" s="1062"/>
      <c r="H25" s="1062"/>
      <c r="I25" s="1047"/>
      <c r="J25" s="1047"/>
      <c r="K25" s="1047"/>
      <c r="L25" s="1058"/>
      <c r="M25" s="1047"/>
      <c r="N25" s="1047"/>
      <c r="O25" s="892"/>
    </row>
    <row r="26" spans="2:15" ht="60" customHeight="1" x14ac:dyDescent="0.25">
      <c r="B26" s="1052" t="s">
        <v>31</v>
      </c>
      <c r="C26" s="1052" t="s">
        <v>783</v>
      </c>
      <c r="D26" s="1048" t="s">
        <v>1230</v>
      </c>
      <c r="E26" s="1045">
        <v>4941</v>
      </c>
      <c r="F26" s="1045">
        <v>34491</v>
      </c>
      <c r="G26" s="1045">
        <v>2652</v>
      </c>
      <c r="H26" s="1045">
        <v>14662</v>
      </c>
      <c r="I26" s="1052">
        <v>0</v>
      </c>
      <c r="J26" s="1052">
        <v>50</v>
      </c>
      <c r="K26" s="1052">
        <v>0</v>
      </c>
      <c r="L26" s="1056">
        <v>98</v>
      </c>
      <c r="M26" s="1052">
        <v>541</v>
      </c>
      <c r="N26" s="1045">
        <v>13568</v>
      </c>
      <c r="O26" s="892"/>
    </row>
    <row r="27" spans="2:15" x14ac:dyDescent="0.25">
      <c r="B27" s="1046"/>
      <c r="C27" s="1046"/>
      <c r="D27" s="1049"/>
      <c r="E27" s="1061"/>
      <c r="F27" s="1061"/>
      <c r="G27" s="1061"/>
      <c r="H27" s="1061"/>
      <c r="I27" s="1046"/>
      <c r="J27" s="1046"/>
      <c r="K27" s="1046"/>
      <c r="L27" s="1057"/>
      <c r="M27" s="1046"/>
      <c r="N27" s="1046"/>
      <c r="O27" s="892"/>
    </row>
    <row r="28" spans="2:15" x14ac:dyDescent="0.25">
      <c r="B28" s="1046"/>
      <c r="C28" s="1046"/>
      <c r="D28" s="1049"/>
      <c r="E28" s="1061"/>
      <c r="F28" s="1061"/>
      <c r="G28" s="1061"/>
      <c r="H28" s="1061"/>
      <c r="I28" s="1046"/>
      <c r="J28" s="1046"/>
      <c r="K28" s="1046"/>
      <c r="L28" s="1057"/>
      <c r="M28" s="1046"/>
      <c r="N28" s="1046"/>
      <c r="O28" s="892"/>
    </row>
    <row r="29" spans="2:15" x14ac:dyDescent="0.25">
      <c r="B29" s="1046"/>
      <c r="C29" s="1046"/>
      <c r="D29" s="1049"/>
      <c r="E29" s="1061"/>
      <c r="F29" s="1061"/>
      <c r="G29" s="1061"/>
      <c r="H29" s="1061"/>
      <c r="I29" s="1046"/>
      <c r="J29" s="1046"/>
      <c r="K29" s="1046"/>
      <c r="L29" s="1057"/>
      <c r="M29" s="1046"/>
      <c r="N29" s="1046"/>
      <c r="O29" s="892"/>
    </row>
    <row r="30" spans="2:15" x14ac:dyDescent="0.25">
      <c r="B30" s="1046"/>
      <c r="C30" s="1046"/>
      <c r="D30" s="1049"/>
      <c r="E30" s="1061"/>
      <c r="F30" s="1061"/>
      <c r="G30" s="1061"/>
      <c r="H30" s="1061"/>
      <c r="I30" s="1046"/>
      <c r="J30" s="1046"/>
      <c r="K30" s="1046"/>
      <c r="L30" s="1057"/>
      <c r="M30" s="1046"/>
      <c r="N30" s="1046"/>
      <c r="O30" s="892"/>
    </row>
    <row r="31" spans="2:15" x14ac:dyDescent="0.25">
      <c r="B31" s="1046"/>
      <c r="C31" s="1046"/>
      <c r="D31" s="1049"/>
      <c r="E31" s="1061"/>
      <c r="F31" s="1061"/>
      <c r="G31" s="1061"/>
      <c r="H31" s="1061"/>
      <c r="I31" s="1046"/>
      <c r="J31" s="1046"/>
      <c r="K31" s="1046"/>
      <c r="L31" s="1057"/>
      <c r="M31" s="1046"/>
      <c r="N31" s="1046"/>
      <c r="O31" s="892"/>
    </row>
    <row r="32" spans="2:15" x14ac:dyDescent="0.25">
      <c r="B32" s="1046"/>
      <c r="C32" s="1046"/>
      <c r="D32" s="1049"/>
      <c r="E32" s="1061"/>
      <c r="F32" s="1061"/>
      <c r="G32" s="1061"/>
      <c r="H32" s="1061"/>
      <c r="I32" s="1046"/>
      <c r="J32" s="1046"/>
      <c r="K32" s="1046"/>
      <c r="L32" s="1057"/>
      <c r="M32" s="1046"/>
      <c r="N32" s="1046"/>
      <c r="O32" s="892"/>
    </row>
    <row r="33" spans="2:15" x14ac:dyDescent="0.25">
      <c r="B33" s="1046"/>
      <c r="C33" s="1046"/>
      <c r="D33" s="1049"/>
      <c r="E33" s="1061"/>
      <c r="F33" s="1061"/>
      <c r="G33" s="1061"/>
      <c r="H33" s="1061"/>
      <c r="I33" s="1046"/>
      <c r="J33" s="1046"/>
      <c r="K33" s="1046"/>
      <c r="L33" s="1057"/>
      <c r="M33" s="1046"/>
      <c r="N33" s="1046"/>
      <c r="O33" s="892"/>
    </row>
    <row r="34" spans="2:15" ht="15.75" thickBot="1" x14ac:dyDescent="0.3">
      <c r="B34" s="1047"/>
      <c r="C34" s="1047"/>
      <c r="D34" s="1050"/>
      <c r="E34" s="1062"/>
      <c r="F34" s="1062"/>
      <c r="G34" s="1062"/>
      <c r="H34" s="1062"/>
      <c r="I34" s="1047"/>
      <c r="J34" s="1047"/>
      <c r="K34" s="1047"/>
      <c r="L34" s="1058"/>
      <c r="M34" s="1047"/>
      <c r="N34" s="1047"/>
      <c r="O34" s="892"/>
    </row>
    <row r="35" spans="2:15" ht="75" customHeight="1" x14ac:dyDescent="0.25">
      <c r="B35" s="1052" t="s">
        <v>33</v>
      </c>
      <c r="C35" s="1048" t="s">
        <v>575</v>
      </c>
      <c r="D35" s="1048" t="s">
        <v>1767</v>
      </c>
      <c r="E35" s="1045">
        <v>2024</v>
      </c>
      <c r="F35" s="1045">
        <v>14647</v>
      </c>
      <c r="G35" s="1045">
        <v>1901</v>
      </c>
      <c r="H35" s="1045">
        <v>12587</v>
      </c>
      <c r="I35" s="1052">
        <v>0</v>
      </c>
      <c r="J35" s="1052">
        <v>0</v>
      </c>
      <c r="K35" s="1052">
        <v>0</v>
      </c>
      <c r="L35" s="1056">
        <v>10</v>
      </c>
      <c r="M35" s="1052">
        <v>142</v>
      </c>
      <c r="N35" s="1045">
        <v>2616</v>
      </c>
      <c r="O35" s="892"/>
    </row>
    <row r="36" spans="2:15" x14ac:dyDescent="0.25">
      <c r="B36" s="1046"/>
      <c r="C36" s="1049"/>
      <c r="D36" s="1049"/>
      <c r="E36" s="1061"/>
      <c r="F36" s="1061"/>
      <c r="G36" s="1061"/>
      <c r="H36" s="1061"/>
      <c r="I36" s="1046"/>
      <c r="J36" s="1046"/>
      <c r="K36" s="1046"/>
      <c r="L36" s="1057"/>
      <c r="M36" s="1046"/>
      <c r="N36" s="1046"/>
      <c r="O36" s="892"/>
    </row>
    <row r="37" spans="2:15" x14ac:dyDescent="0.25">
      <c r="B37" s="1046"/>
      <c r="C37" s="1049"/>
      <c r="D37" s="1049"/>
      <c r="E37" s="1061"/>
      <c r="F37" s="1061"/>
      <c r="G37" s="1061"/>
      <c r="H37" s="1061"/>
      <c r="I37" s="1046"/>
      <c r="J37" s="1046"/>
      <c r="K37" s="1046"/>
      <c r="L37" s="1057"/>
      <c r="M37" s="1046"/>
      <c r="N37" s="1046"/>
      <c r="O37" s="892"/>
    </row>
    <row r="38" spans="2:15" ht="15.75" thickBot="1" x14ac:dyDescent="0.3">
      <c r="B38" s="1047"/>
      <c r="C38" s="1050"/>
      <c r="D38" s="1050"/>
      <c r="E38" s="1062"/>
      <c r="F38" s="1062"/>
      <c r="G38" s="1062"/>
      <c r="H38" s="1062"/>
      <c r="I38" s="1047"/>
      <c r="J38" s="1047"/>
      <c r="K38" s="1047"/>
      <c r="L38" s="1058"/>
      <c r="M38" s="1047"/>
      <c r="N38" s="1047"/>
      <c r="O38" s="892"/>
    </row>
    <row r="39" spans="2:15" ht="90" customHeight="1" x14ac:dyDescent="0.25">
      <c r="B39" s="1052" t="s">
        <v>34</v>
      </c>
      <c r="C39" s="1048" t="s">
        <v>101</v>
      </c>
      <c r="D39" s="1048" t="s">
        <v>1235</v>
      </c>
      <c r="E39" s="1045">
        <v>1158</v>
      </c>
      <c r="F39" s="1045">
        <v>11130</v>
      </c>
      <c r="G39" s="1045">
        <v>994</v>
      </c>
      <c r="H39" s="1045">
        <v>4518</v>
      </c>
      <c r="I39" s="1045">
        <v>2718</v>
      </c>
      <c r="J39" s="1045">
        <v>8143</v>
      </c>
      <c r="K39" s="1052">
        <v>0</v>
      </c>
      <c r="L39" s="1056">
        <v>56</v>
      </c>
      <c r="M39" s="1052">
        <v>220</v>
      </c>
      <c r="N39" s="1045">
        <v>4522</v>
      </c>
      <c r="O39" s="892"/>
    </row>
    <row r="40" spans="2:15" x14ac:dyDescent="0.25">
      <c r="B40" s="1046"/>
      <c r="C40" s="1049"/>
      <c r="D40" s="1049"/>
      <c r="E40" s="1061"/>
      <c r="F40" s="1061"/>
      <c r="G40" s="1061"/>
      <c r="H40" s="1061"/>
      <c r="I40" s="1061"/>
      <c r="J40" s="1061"/>
      <c r="K40" s="1046"/>
      <c r="L40" s="1057"/>
      <c r="M40" s="1046"/>
      <c r="N40" s="1046"/>
      <c r="O40" s="892"/>
    </row>
    <row r="41" spans="2:15" ht="15.75" thickBot="1" x14ac:dyDescent="0.3">
      <c r="B41" s="1047"/>
      <c r="C41" s="1050"/>
      <c r="D41" s="1050"/>
      <c r="E41" s="1062"/>
      <c r="F41" s="1062"/>
      <c r="G41" s="1062"/>
      <c r="H41" s="1062"/>
      <c r="I41" s="1062"/>
      <c r="J41" s="1062"/>
      <c r="K41" s="1047"/>
      <c r="L41" s="1058"/>
      <c r="M41" s="1047"/>
      <c r="N41" s="1047"/>
      <c r="O41" s="892"/>
    </row>
    <row r="42" spans="2:15" ht="119.25" customHeight="1" x14ac:dyDescent="0.25">
      <c r="B42" s="1052" t="s">
        <v>36</v>
      </c>
      <c r="C42" s="1052" t="s">
        <v>581</v>
      </c>
      <c r="D42" s="1048" t="s">
        <v>1236</v>
      </c>
      <c r="E42" s="1045">
        <v>3533</v>
      </c>
      <c r="F42" s="1045">
        <v>12428</v>
      </c>
      <c r="G42" s="1045">
        <v>1496</v>
      </c>
      <c r="H42" s="1045">
        <v>5400</v>
      </c>
      <c r="I42" s="1045">
        <v>2037</v>
      </c>
      <c r="J42" s="1045">
        <v>7028</v>
      </c>
      <c r="K42" s="1052">
        <v>0</v>
      </c>
      <c r="L42" s="1056">
        <v>15</v>
      </c>
      <c r="M42" s="1052">
        <v>432</v>
      </c>
      <c r="N42" s="1045">
        <v>3468</v>
      </c>
      <c r="O42" s="892"/>
    </row>
    <row r="43" spans="2:15" ht="15.75" thickBot="1" x14ac:dyDescent="0.3">
      <c r="B43" s="1047"/>
      <c r="C43" s="1047"/>
      <c r="D43" s="1050"/>
      <c r="E43" s="1062"/>
      <c r="F43" s="1062"/>
      <c r="G43" s="1062"/>
      <c r="H43" s="1062"/>
      <c r="I43" s="1047"/>
      <c r="J43" s="1062"/>
      <c r="K43" s="1047"/>
      <c r="L43" s="1058"/>
      <c r="M43" s="1047"/>
      <c r="N43" s="1047"/>
      <c r="O43" s="892"/>
    </row>
    <row r="44" spans="2:15" ht="105" customHeight="1" x14ac:dyDescent="0.25">
      <c r="B44" s="1052" t="s">
        <v>39</v>
      </c>
      <c r="C44" s="1048" t="s">
        <v>37</v>
      </c>
      <c r="D44" s="1048" t="s">
        <v>1237</v>
      </c>
      <c r="E44" s="1045">
        <v>3000</v>
      </c>
      <c r="F44" s="1045">
        <v>37921</v>
      </c>
      <c r="G44" s="1045">
        <v>333</v>
      </c>
      <c r="H44" s="1045">
        <v>2079</v>
      </c>
      <c r="I44" s="1052">
        <v>0</v>
      </c>
      <c r="J44" s="1052">
        <v>0</v>
      </c>
      <c r="K44" s="1052">
        <v>0</v>
      </c>
      <c r="L44" s="1056">
        <v>95</v>
      </c>
      <c r="M44" s="1052">
        <v>132</v>
      </c>
      <c r="N44" s="1045">
        <v>12590</v>
      </c>
      <c r="O44" s="892"/>
    </row>
    <row r="45" spans="2:15" x14ac:dyDescent="0.25">
      <c r="B45" s="1046"/>
      <c r="C45" s="1049"/>
      <c r="D45" s="1049"/>
      <c r="E45" s="1061"/>
      <c r="F45" s="1061"/>
      <c r="G45" s="1061"/>
      <c r="H45" s="1061"/>
      <c r="I45" s="1046"/>
      <c r="J45" s="1046"/>
      <c r="K45" s="1046"/>
      <c r="L45" s="1057"/>
      <c r="M45" s="1046"/>
      <c r="N45" s="1046"/>
      <c r="O45" s="892"/>
    </row>
    <row r="46" spans="2:15" x14ac:dyDescent="0.25">
      <c r="B46" s="1046"/>
      <c r="C46" s="1049"/>
      <c r="D46" s="1049"/>
      <c r="E46" s="1061"/>
      <c r="F46" s="1061"/>
      <c r="G46" s="1061"/>
      <c r="H46" s="1061"/>
      <c r="I46" s="1046"/>
      <c r="J46" s="1046"/>
      <c r="K46" s="1046"/>
      <c r="L46" s="1057"/>
      <c r="M46" s="1046"/>
      <c r="N46" s="1046"/>
      <c r="O46" s="892"/>
    </row>
    <row r="47" spans="2:15" ht="15" customHeight="1" thickBot="1" x14ac:dyDescent="0.3">
      <c r="B47" s="1047"/>
      <c r="C47" s="1050"/>
      <c r="D47" s="1050"/>
      <c r="E47" s="1062"/>
      <c r="F47" s="1062"/>
      <c r="G47" s="1062"/>
      <c r="H47" s="1062"/>
      <c r="I47" s="1047"/>
      <c r="J47" s="1047"/>
      <c r="K47" s="1047"/>
      <c r="L47" s="1058"/>
      <c r="M47" s="1047"/>
      <c r="N47" s="1047"/>
      <c r="O47" s="892"/>
    </row>
    <row r="48" spans="2:15" ht="120" customHeight="1" x14ac:dyDescent="0.25">
      <c r="B48" s="1052" t="s">
        <v>44</v>
      </c>
      <c r="C48" s="1048" t="s">
        <v>37</v>
      </c>
      <c r="D48" s="1048" t="s">
        <v>1238</v>
      </c>
      <c r="E48" s="1045">
        <v>17218</v>
      </c>
      <c r="F48" s="1045">
        <v>26701</v>
      </c>
      <c r="G48" s="1045">
        <v>8089</v>
      </c>
      <c r="H48" s="1045">
        <v>10083</v>
      </c>
      <c r="I48" s="1045">
        <v>21</v>
      </c>
      <c r="J48" s="1045">
        <v>933</v>
      </c>
      <c r="K48" s="1052">
        <v>1</v>
      </c>
      <c r="L48" s="1056">
        <v>113</v>
      </c>
      <c r="M48" s="1045">
        <v>3112</v>
      </c>
      <c r="N48" s="1045">
        <v>11315</v>
      </c>
      <c r="O48" s="892"/>
    </row>
    <row r="49" spans="2:15" ht="27" customHeight="1" thickBot="1" x14ac:dyDescent="0.3">
      <c r="B49" s="1046"/>
      <c r="C49" s="1049"/>
      <c r="D49" s="1049"/>
      <c r="E49" s="1061"/>
      <c r="F49" s="1061"/>
      <c r="G49" s="1061"/>
      <c r="H49" s="1061"/>
      <c r="I49" s="1046"/>
      <c r="J49" s="1046"/>
      <c r="K49" s="1046"/>
      <c r="L49" s="1057"/>
      <c r="M49" s="1046"/>
      <c r="N49" s="1046"/>
      <c r="O49" s="892"/>
    </row>
    <row r="50" spans="2:15" ht="15.75" hidden="1" thickBot="1" x14ac:dyDescent="0.3">
      <c r="B50" s="1046"/>
      <c r="C50" s="1049"/>
      <c r="D50" s="1049"/>
      <c r="E50" s="1061"/>
      <c r="F50" s="1061"/>
      <c r="G50" s="1061"/>
      <c r="H50" s="1061"/>
      <c r="I50" s="1046"/>
      <c r="J50" s="1046"/>
      <c r="K50" s="1046"/>
      <c r="L50" s="1057"/>
      <c r="M50" s="1046"/>
      <c r="N50" s="1046"/>
      <c r="O50" s="892"/>
    </row>
    <row r="51" spans="2:15" ht="15.75" hidden="1" thickBot="1" x14ac:dyDescent="0.3">
      <c r="B51" s="1047"/>
      <c r="C51" s="1050"/>
      <c r="D51" s="1050"/>
      <c r="E51" s="1062"/>
      <c r="F51" s="1062"/>
      <c r="G51" s="1062"/>
      <c r="H51" s="1062"/>
      <c r="I51" s="1047"/>
      <c r="J51" s="1047"/>
      <c r="K51" s="1047"/>
      <c r="L51" s="1058"/>
      <c r="M51" s="1047"/>
      <c r="N51" s="1047"/>
      <c r="O51" s="892"/>
    </row>
    <row r="52" spans="2:15" ht="75" customHeight="1" x14ac:dyDescent="0.25">
      <c r="B52" s="1052" t="s">
        <v>45</v>
      </c>
      <c r="C52" s="1048" t="s">
        <v>37</v>
      </c>
      <c r="D52" s="1048" t="s">
        <v>1239</v>
      </c>
      <c r="E52" s="1052">
        <v>115</v>
      </c>
      <c r="F52" s="1045">
        <v>33937</v>
      </c>
      <c r="G52" s="1052">
        <v>21</v>
      </c>
      <c r="H52" s="1045">
        <v>7620</v>
      </c>
      <c r="I52" s="1052">
        <v>94</v>
      </c>
      <c r="J52" s="1045">
        <v>26317</v>
      </c>
      <c r="K52" s="1052">
        <v>0</v>
      </c>
      <c r="L52" s="1056">
        <v>71</v>
      </c>
      <c r="M52" s="1052">
        <v>0</v>
      </c>
      <c r="N52" s="1045">
        <v>11283</v>
      </c>
      <c r="O52" s="892"/>
    </row>
    <row r="53" spans="2:15" x14ac:dyDescent="0.25">
      <c r="B53" s="1046"/>
      <c r="C53" s="1049"/>
      <c r="D53" s="1049"/>
      <c r="E53" s="1046"/>
      <c r="F53" s="1046"/>
      <c r="G53" s="1046"/>
      <c r="H53" s="1046"/>
      <c r="I53" s="1046"/>
      <c r="J53" s="1061"/>
      <c r="K53" s="1046"/>
      <c r="L53" s="1057"/>
      <c r="M53" s="1046"/>
      <c r="N53" s="1046"/>
      <c r="O53" s="892"/>
    </row>
    <row r="54" spans="2:15" x14ac:dyDescent="0.25">
      <c r="B54" s="1046"/>
      <c r="C54" s="1049"/>
      <c r="D54" s="1049"/>
      <c r="E54" s="1046"/>
      <c r="F54" s="1046"/>
      <c r="G54" s="1046"/>
      <c r="H54" s="1046"/>
      <c r="I54" s="1046"/>
      <c r="J54" s="1061"/>
      <c r="K54" s="1046"/>
      <c r="L54" s="1057"/>
      <c r="M54" s="1046"/>
      <c r="N54" s="1046"/>
      <c r="O54" s="892"/>
    </row>
    <row r="55" spans="2:15" ht="15.75" thickBot="1" x14ac:dyDescent="0.3">
      <c r="B55" s="1046"/>
      <c r="C55" s="1049"/>
      <c r="D55" s="1049"/>
      <c r="E55" s="1046"/>
      <c r="F55" s="1046"/>
      <c r="G55" s="1046"/>
      <c r="H55" s="1046"/>
      <c r="I55" s="1046"/>
      <c r="J55" s="1061"/>
      <c r="K55" s="1046"/>
      <c r="L55" s="1057"/>
      <c r="M55" s="1046"/>
      <c r="N55" s="1046"/>
      <c r="O55" s="892"/>
    </row>
    <row r="56" spans="2:15" ht="15.75" hidden="1" thickBot="1" x14ac:dyDescent="0.3">
      <c r="B56" s="1046"/>
      <c r="C56" s="1049"/>
      <c r="D56" s="1049"/>
      <c r="E56" s="1046"/>
      <c r="F56" s="1046"/>
      <c r="G56" s="1046"/>
      <c r="H56" s="1046"/>
      <c r="I56" s="1046"/>
      <c r="J56" s="1061"/>
      <c r="K56" s="1046"/>
      <c r="L56" s="1057"/>
      <c r="M56" s="1046"/>
      <c r="N56" s="1046"/>
      <c r="O56" s="892"/>
    </row>
    <row r="57" spans="2:15" ht="15.75" hidden="1" thickBot="1" x14ac:dyDescent="0.3">
      <c r="B57" s="1046"/>
      <c r="C57" s="1049"/>
      <c r="D57" s="1049"/>
      <c r="E57" s="1046"/>
      <c r="F57" s="1046"/>
      <c r="G57" s="1046"/>
      <c r="H57" s="1046"/>
      <c r="I57" s="1046"/>
      <c r="J57" s="1061"/>
      <c r="K57" s="1046"/>
      <c r="L57" s="1057"/>
      <c r="M57" s="1046"/>
      <c r="N57" s="1046"/>
      <c r="O57" s="892"/>
    </row>
    <row r="58" spans="2:15" ht="15.75" hidden="1" thickBot="1" x14ac:dyDescent="0.3">
      <c r="B58" s="1046"/>
      <c r="C58" s="1049"/>
      <c r="D58" s="1049"/>
      <c r="E58" s="1046"/>
      <c r="F58" s="1046"/>
      <c r="G58" s="1046"/>
      <c r="H58" s="1046"/>
      <c r="I58" s="1046"/>
      <c r="J58" s="1061"/>
      <c r="K58" s="1046"/>
      <c r="L58" s="1057"/>
      <c r="M58" s="1046"/>
      <c r="N58" s="1046"/>
      <c r="O58" s="892"/>
    </row>
    <row r="59" spans="2:15" ht="9" hidden="1" customHeight="1" thickBot="1" x14ac:dyDescent="0.3">
      <c r="B59" s="1046"/>
      <c r="C59" s="1049"/>
      <c r="D59" s="1049"/>
      <c r="E59" s="1046"/>
      <c r="F59" s="1046"/>
      <c r="G59" s="1046"/>
      <c r="H59" s="1046"/>
      <c r="I59" s="1046"/>
      <c r="J59" s="1061"/>
      <c r="K59" s="1046"/>
      <c r="L59" s="1057"/>
      <c r="M59" s="1046"/>
      <c r="N59" s="1046"/>
      <c r="O59" s="892"/>
    </row>
    <row r="60" spans="2:15" ht="15.75" hidden="1" thickBot="1" x14ac:dyDescent="0.3">
      <c r="B60" s="1046"/>
      <c r="C60" s="1049"/>
      <c r="D60" s="1049"/>
      <c r="E60" s="1046"/>
      <c r="F60" s="1046"/>
      <c r="G60" s="1046"/>
      <c r="H60" s="1046"/>
      <c r="I60" s="1046"/>
      <c r="J60" s="1061"/>
      <c r="K60" s="1046"/>
      <c r="L60" s="1057"/>
      <c r="M60" s="1046"/>
      <c r="N60" s="1046"/>
      <c r="O60" s="892"/>
    </row>
    <row r="61" spans="2:15" ht="15.75" hidden="1" thickBot="1" x14ac:dyDescent="0.3">
      <c r="B61" s="1046"/>
      <c r="C61" s="1049"/>
      <c r="D61" s="1049"/>
      <c r="E61" s="1046"/>
      <c r="F61" s="1046"/>
      <c r="G61" s="1046"/>
      <c r="H61" s="1046"/>
      <c r="I61" s="1046"/>
      <c r="J61" s="1061"/>
      <c r="K61" s="1046"/>
      <c r="L61" s="1057"/>
      <c r="M61" s="1046"/>
      <c r="N61" s="1046"/>
      <c r="O61" s="892"/>
    </row>
    <row r="62" spans="2:15" ht="15.75" hidden="1" thickBot="1" x14ac:dyDescent="0.3">
      <c r="B62" s="1046"/>
      <c r="C62" s="1049"/>
      <c r="D62" s="1049"/>
      <c r="E62" s="1046"/>
      <c r="F62" s="1046"/>
      <c r="G62" s="1046"/>
      <c r="H62" s="1046"/>
      <c r="I62" s="1046"/>
      <c r="J62" s="1061"/>
      <c r="K62" s="1046"/>
      <c r="L62" s="1057"/>
      <c r="M62" s="1046"/>
      <c r="N62" s="1046"/>
      <c r="O62" s="892"/>
    </row>
    <row r="63" spans="2:15" ht="15.75" hidden="1" thickBot="1" x14ac:dyDescent="0.3">
      <c r="B63" s="1046"/>
      <c r="C63" s="1049"/>
      <c r="D63" s="1049"/>
      <c r="E63" s="1046"/>
      <c r="F63" s="1046"/>
      <c r="G63" s="1046"/>
      <c r="H63" s="1046"/>
      <c r="I63" s="1046"/>
      <c r="J63" s="1061"/>
      <c r="K63" s="1046"/>
      <c r="L63" s="1057"/>
      <c r="M63" s="1046"/>
      <c r="N63" s="1046"/>
      <c r="O63" s="892"/>
    </row>
    <row r="64" spans="2:15" ht="15.75" hidden="1" thickBot="1" x14ac:dyDescent="0.3">
      <c r="B64" s="1046"/>
      <c r="C64" s="1049"/>
      <c r="D64" s="1049"/>
      <c r="E64" s="1046"/>
      <c r="F64" s="1046"/>
      <c r="G64" s="1046"/>
      <c r="H64" s="1046"/>
      <c r="I64" s="1046"/>
      <c r="J64" s="1061"/>
      <c r="K64" s="1046"/>
      <c r="L64" s="1057"/>
      <c r="M64" s="1046"/>
      <c r="N64" s="1046"/>
      <c r="O64" s="892"/>
    </row>
    <row r="65" spans="2:15" ht="8.25" hidden="1" customHeight="1" thickBot="1" x14ac:dyDescent="0.3">
      <c r="B65" s="1046"/>
      <c r="C65" s="1049"/>
      <c r="D65" s="1049"/>
      <c r="E65" s="1046"/>
      <c r="F65" s="1046"/>
      <c r="G65" s="1046"/>
      <c r="H65" s="1046"/>
      <c r="I65" s="1046"/>
      <c r="J65" s="1061"/>
      <c r="K65" s="1046"/>
      <c r="L65" s="1057"/>
      <c r="M65" s="1046"/>
      <c r="N65" s="1046"/>
      <c r="O65" s="892"/>
    </row>
    <row r="66" spans="2:15" ht="15.75" hidden="1" thickBot="1" x14ac:dyDescent="0.3">
      <c r="B66" s="1046"/>
      <c r="C66" s="1049"/>
      <c r="D66" s="1049"/>
      <c r="E66" s="1046"/>
      <c r="F66" s="1046"/>
      <c r="G66" s="1046"/>
      <c r="H66" s="1046"/>
      <c r="I66" s="1046"/>
      <c r="J66" s="1061"/>
      <c r="K66" s="1046"/>
      <c r="L66" s="1057"/>
      <c r="M66" s="1046"/>
      <c r="N66" s="1046"/>
      <c r="O66" s="892"/>
    </row>
    <row r="67" spans="2:15" ht="15.75" hidden="1" thickBot="1" x14ac:dyDescent="0.3">
      <c r="B67" s="1046"/>
      <c r="C67" s="1049"/>
      <c r="D67" s="1049"/>
      <c r="E67" s="1046"/>
      <c r="F67" s="1046"/>
      <c r="G67" s="1046"/>
      <c r="H67" s="1046"/>
      <c r="I67" s="1046"/>
      <c r="J67" s="1061"/>
      <c r="K67" s="1046"/>
      <c r="L67" s="1057"/>
      <c r="M67" s="1046"/>
      <c r="N67" s="1046"/>
      <c r="O67" s="892"/>
    </row>
    <row r="68" spans="2:15" ht="15.75" hidden="1" thickBot="1" x14ac:dyDescent="0.3">
      <c r="B68" s="1046"/>
      <c r="C68" s="1049"/>
      <c r="D68" s="1049"/>
      <c r="E68" s="1046"/>
      <c r="F68" s="1046"/>
      <c r="G68" s="1046"/>
      <c r="H68" s="1046"/>
      <c r="I68" s="1046"/>
      <c r="J68" s="1061"/>
      <c r="K68" s="1046"/>
      <c r="L68" s="1057"/>
      <c r="M68" s="1046"/>
      <c r="N68" s="1046"/>
      <c r="O68" s="892"/>
    </row>
    <row r="69" spans="2:15" ht="15.75" hidden="1" thickBot="1" x14ac:dyDescent="0.3">
      <c r="B69" s="1046"/>
      <c r="C69" s="1049"/>
      <c r="D69" s="1049"/>
      <c r="E69" s="1046"/>
      <c r="F69" s="1046"/>
      <c r="G69" s="1046"/>
      <c r="H69" s="1046"/>
      <c r="I69" s="1046"/>
      <c r="J69" s="1061"/>
      <c r="K69" s="1046"/>
      <c r="L69" s="1057"/>
      <c r="M69" s="1046"/>
      <c r="N69" s="1046"/>
      <c r="O69" s="892"/>
    </row>
    <row r="70" spans="2:15" ht="15.75" hidden="1" thickBot="1" x14ac:dyDescent="0.3">
      <c r="B70" s="1046"/>
      <c r="C70" s="1049"/>
      <c r="D70" s="1049"/>
      <c r="E70" s="1046"/>
      <c r="F70" s="1046"/>
      <c r="G70" s="1046"/>
      <c r="H70" s="1046"/>
      <c r="I70" s="1046"/>
      <c r="J70" s="1061"/>
      <c r="K70" s="1046"/>
      <c r="L70" s="1057"/>
      <c r="M70" s="1046"/>
      <c r="N70" s="1046"/>
      <c r="O70" s="892"/>
    </row>
    <row r="71" spans="2:15" ht="15.75" hidden="1" thickBot="1" x14ac:dyDescent="0.3">
      <c r="B71" s="1046"/>
      <c r="C71" s="1049"/>
      <c r="D71" s="1049"/>
      <c r="E71" s="1046"/>
      <c r="F71" s="1046"/>
      <c r="G71" s="1046"/>
      <c r="H71" s="1046"/>
      <c r="I71" s="1046"/>
      <c r="J71" s="1061"/>
      <c r="K71" s="1046"/>
      <c r="L71" s="1057"/>
      <c r="M71" s="1046"/>
      <c r="N71" s="1046"/>
      <c r="O71" s="892"/>
    </row>
    <row r="72" spans="2:15" ht="15.75" hidden="1" thickBot="1" x14ac:dyDescent="0.3">
      <c r="B72" s="1046"/>
      <c r="C72" s="1049"/>
      <c r="D72" s="1049"/>
      <c r="E72" s="1046"/>
      <c r="F72" s="1046"/>
      <c r="G72" s="1046"/>
      <c r="H72" s="1046"/>
      <c r="I72" s="1046"/>
      <c r="J72" s="1061"/>
      <c r="K72" s="1046"/>
      <c r="L72" s="1057"/>
      <c r="M72" s="1046"/>
      <c r="N72" s="1046"/>
      <c r="O72" s="892"/>
    </row>
    <row r="73" spans="2:15" ht="15.75" hidden="1" thickBot="1" x14ac:dyDescent="0.3">
      <c r="B73" s="1046"/>
      <c r="C73" s="1049"/>
      <c r="D73" s="1049"/>
      <c r="E73" s="1046"/>
      <c r="F73" s="1046"/>
      <c r="G73" s="1046"/>
      <c r="H73" s="1046"/>
      <c r="I73" s="1046"/>
      <c r="J73" s="1061"/>
      <c r="K73" s="1046"/>
      <c r="L73" s="1057"/>
      <c r="M73" s="1046"/>
      <c r="N73" s="1046"/>
      <c r="O73" s="892"/>
    </row>
    <row r="74" spans="2:15" ht="15.75" hidden="1" thickBot="1" x14ac:dyDescent="0.3">
      <c r="B74" s="1046"/>
      <c r="C74" s="1049"/>
      <c r="D74" s="1049"/>
      <c r="E74" s="1046"/>
      <c r="F74" s="1046"/>
      <c r="G74" s="1046"/>
      <c r="H74" s="1046"/>
      <c r="I74" s="1046"/>
      <c r="J74" s="1061"/>
      <c r="K74" s="1046"/>
      <c r="L74" s="1057"/>
      <c r="M74" s="1046"/>
      <c r="N74" s="1046"/>
      <c r="O74" s="892"/>
    </row>
    <row r="75" spans="2:15" ht="15.75" hidden="1" thickBot="1" x14ac:dyDescent="0.3">
      <c r="B75" s="1046"/>
      <c r="C75" s="1049"/>
      <c r="D75" s="1049"/>
      <c r="E75" s="1046"/>
      <c r="F75" s="1046"/>
      <c r="G75" s="1046"/>
      <c r="H75" s="1046"/>
      <c r="I75" s="1046"/>
      <c r="J75" s="1061"/>
      <c r="K75" s="1046"/>
      <c r="L75" s="1057"/>
      <c r="M75" s="1046"/>
      <c r="N75" s="1046"/>
      <c r="O75" s="892"/>
    </row>
    <row r="76" spans="2:15" ht="15.75" hidden="1" thickBot="1" x14ac:dyDescent="0.3">
      <c r="B76" s="1046"/>
      <c r="C76" s="1049"/>
      <c r="D76" s="1049"/>
      <c r="E76" s="1046"/>
      <c r="F76" s="1046"/>
      <c r="G76" s="1046"/>
      <c r="H76" s="1046"/>
      <c r="I76" s="1046"/>
      <c r="J76" s="1061"/>
      <c r="K76" s="1046"/>
      <c r="L76" s="1057"/>
      <c r="M76" s="1046"/>
      <c r="N76" s="1046"/>
      <c r="O76" s="892"/>
    </row>
    <row r="77" spans="2:15" ht="15.75" hidden="1" thickBot="1" x14ac:dyDescent="0.3">
      <c r="B77" s="1046"/>
      <c r="C77" s="1049"/>
      <c r="D77" s="1049"/>
      <c r="E77" s="1046"/>
      <c r="F77" s="1046"/>
      <c r="G77" s="1046"/>
      <c r="H77" s="1046"/>
      <c r="I77" s="1046"/>
      <c r="J77" s="1061"/>
      <c r="K77" s="1046"/>
      <c r="L77" s="1057"/>
      <c r="M77" s="1046"/>
      <c r="N77" s="1046"/>
      <c r="O77" s="892"/>
    </row>
    <row r="78" spans="2:15" ht="15.75" hidden="1" thickBot="1" x14ac:dyDescent="0.3">
      <c r="B78" s="1046"/>
      <c r="C78" s="1049"/>
      <c r="D78" s="1049"/>
      <c r="E78" s="1046"/>
      <c r="F78" s="1046"/>
      <c r="G78" s="1046"/>
      <c r="H78" s="1046"/>
      <c r="I78" s="1046"/>
      <c r="J78" s="1061"/>
      <c r="K78" s="1046"/>
      <c r="L78" s="1057"/>
      <c r="M78" s="1046"/>
      <c r="N78" s="1046"/>
      <c r="O78" s="892"/>
    </row>
    <row r="79" spans="2:15" ht="15.75" hidden="1" thickBot="1" x14ac:dyDescent="0.3">
      <c r="B79" s="1046"/>
      <c r="C79" s="1049"/>
      <c r="D79" s="1049"/>
      <c r="E79" s="1046"/>
      <c r="F79" s="1046"/>
      <c r="G79" s="1046"/>
      <c r="H79" s="1046"/>
      <c r="I79" s="1046"/>
      <c r="J79" s="1061"/>
      <c r="K79" s="1046"/>
      <c r="L79" s="1057"/>
      <c r="M79" s="1046"/>
      <c r="N79" s="1046"/>
      <c r="O79" s="892"/>
    </row>
    <row r="80" spans="2:15" ht="15.75" hidden="1" thickBot="1" x14ac:dyDescent="0.3">
      <c r="B80" s="1046"/>
      <c r="C80" s="1049"/>
      <c r="D80" s="1049"/>
      <c r="E80" s="1046"/>
      <c r="F80" s="1046"/>
      <c r="G80" s="1046"/>
      <c r="H80" s="1046"/>
      <c r="I80" s="1046"/>
      <c r="J80" s="1061"/>
      <c r="K80" s="1046"/>
      <c r="L80" s="1057"/>
      <c r="M80" s="1046"/>
      <c r="N80" s="1046"/>
      <c r="O80" s="892"/>
    </row>
    <row r="81" spans="2:15" ht="15.75" hidden="1" thickBot="1" x14ac:dyDescent="0.3">
      <c r="B81" s="1047"/>
      <c r="C81" s="1050"/>
      <c r="D81" s="1050"/>
      <c r="E81" s="1047"/>
      <c r="F81" s="1047"/>
      <c r="G81" s="1047"/>
      <c r="H81" s="1047"/>
      <c r="I81" s="1047"/>
      <c r="J81" s="1062"/>
      <c r="K81" s="1047"/>
      <c r="L81" s="1058"/>
      <c r="M81" s="1047"/>
      <c r="N81" s="1047"/>
      <c r="O81" s="892"/>
    </row>
    <row r="82" spans="2:15" ht="90" customHeight="1" x14ac:dyDescent="0.25">
      <c r="B82" s="1052" t="s">
        <v>47</v>
      </c>
      <c r="C82" s="1052" t="s">
        <v>37</v>
      </c>
      <c r="D82" s="1048" t="s">
        <v>1240</v>
      </c>
      <c r="E82" s="1052">
        <v>172</v>
      </c>
      <c r="F82" s="1045">
        <v>4180</v>
      </c>
      <c r="G82" s="1052">
        <v>16</v>
      </c>
      <c r="H82" s="1045">
        <v>4061</v>
      </c>
      <c r="I82" s="1045">
        <v>3356</v>
      </c>
      <c r="J82" s="1045">
        <v>28983</v>
      </c>
      <c r="K82" s="1045">
        <v>1</v>
      </c>
      <c r="L82" s="1056">
        <v>37</v>
      </c>
      <c r="M82" s="1052">
        <v>169</v>
      </c>
      <c r="N82" s="1045">
        <v>5713</v>
      </c>
      <c r="O82" s="892"/>
    </row>
    <row r="83" spans="2:15" x14ac:dyDescent="0.25">
      <c r="B83" s="1046"/>
      <c r="C83" s="1046"/>
      <c r="D83" s="1049"/>
      <c r="E83" s="1046"/>
      <c r="F83" s="1061"/>
      <c r="G83" s="1046"/>
      <c r="H83" s="1061"/>
      <c r="I83" s="1061"/>
      <c r="J83" s="1061"/>
      <c r="K83" s="1046"/>
      <c r="L83" s="1057"/>
      <c r="M83" s="1046"/>
      <c r="N83" s="1046"/>
      <c r="O83" s="892"/>
    </row>
    <row r="84" spans="2:15" x14ac:dyDescent="0.25">
      <c r="B84" s="1046"/>
      <c r="C84" s="1046"/>
      <c r="D84" s="1049"/>
      <c r="E84" s="1046"/>
      <c r="F84" s="1061"/>
      <c r="G84" s="1046"/>
      <c r="H84" s="1061"/>
      <c r="I84" s="1061"/>
      <c r="J84" s="1061"/>
      <c r="K84" s="1046"/>
      <c r="L84" s="1057"/>
      <c r="M84" s="1046"/>
      <c r="N84" s="1046"/>
      <c r="O84" s="892"/>
    </row>
    <row r="85" spans="2:15" x14ac:dyDescent="0.25">
      <c r="B85" s="1046"/>
      <c r="C85" s="1046"/>
      <c r="D85" s="1049"/>
      <c r="E85" s="1046"/>
      <c r="F85" s="1061"/>
      <c r="G85" s="1046"/>
      <c r="H85" s="1061"/>
      <c r="I85" s="1061"/>
      <c r="J85" s="1061"/>
      <c r="K85" s="1046"/>
      <c r="L85" s="1057"/>
      <c r="M85" s="1046"/>
      <c r="N85" s="1046"/>
      <c r="O85" s="892"/>
    </row>
    <row r="86" spans="2:15" x14ac:dyDescent="0.25">
      <c r="B86" s="1046"/>
      <c r="C86" s="1046"/>
      <c r="D86" s="1049"/>
      <c r="E86" s="1046"/>
      <c r="F86" s="1061"/>
      <c r="G86" s="1046"/>
      <c r="H86" s="1061"/>
      <c r="I86" s="1061"/>
      <c r="J86" s="1061"/>
      <c r="K86" s="1046"/>
      <c r="L86" s="1057"/>
      <c r="M86" s="1046"/>
      <c r="N86" s="1046"/>
      <c r="O86" s="892"/>
    </row>
    <row r="87" spans="2:15" ht="1.5" customHeight="1" thickBot="1" x14ac:dyDescent="0.3">
      <c r="B87" s="1046"/>
      <c r="C87" s="1046"/>
      <c r="D87" s="1049"/>
      <c r="E87" s="1046"/>
      <c r="F87" s="1061"/>
      <c r="G87" s="1046"/>
      <c r="H87" s="1061"/>
      <c r="I87" s="1061"/>
      <c r="J87" s="1061"/>
      <c r="K87" s="1046"/>
      <c r="L87" s="1057"/>
      <c r="M87" s="1046"/>
      <c r="N87" s="1046"/>
      <c r="O87" s="892"/>
    </row>
    <row r="88" spans="2:15" ht="15.75" hidden="1" thickBot="1" x14ac:dyDescent="0.3">
      <c r="B88" s="1046"/>
      <c r="C88" s="1046"/>
      <c r="D88" s="1049"/>
      <c r="E88" s="1046"/>
      <c r="F88" s="1061"/>
      <c r="G88" s="1046"/>
      <c r="H88" s="1061"/>
      <c r="I88" s="1061"/>
      <c r="J88" s="1061"/>
      <c r="K88" s="1046"/>
      <c r="L88" s="1057"/>
      <c r="M88" s="1046"/>
      <c r="N88" s="1046"/>
      <c r="O88" s="892"/>
    </row>
    <row r="89" spans="2:15" ht="15.75" hidden="1" thickBot="1" x14ac:dyDescent="0.3">
      <c r="B89" s="1046"/>
      <c r="C89" s="1046"/>
      <c r="D89" s="1049"/>
      <c r="E89" s="1046"/>
      <c r="F89" s="1061"/>
      <c r="G89" s="1046"/>
      <c r="H89" s="1061"/>
      <c r="I89" s="1061"/>
      <c r="J89" s="1061"/>
      <c r="K89" s="1046"/>
      <c r="L89" s="1057"/>
      <c r="M89" s="1046"/>
      <c r="N89" s="1046"/>
      <c r="O89" s="892"/>
    </row>
    <row r="90" spans="2:15" ht="15.75" hidden="1" thickBot="1" x14ac:dyDescent="0.3">
      <c r="B90" s="1046"/>
      <c r="C90" s="1046"/>
      <c r="D90" s="1049"/>
      <c r="E90" s="1046"/>
      <c r="F90" s="1061"/>
      <c r="G90" s="1046"/>
      <c r="H90" s="1061"/>
      <c r="I90" s="1061"/>
      <c r="J90" s="1061"/>
      <c r="K90" s="1046"/>
      <c r="L90" s="1057"/>
      <c r="M90" s="1046"/>
      <c r="N90" s="1046"/>
      <c r="O90" s="892"/>
    </row>
    <row r="91" spans="2:15" ht="15.75" hidden="1" thickBot="1" x14ac:dyDescent="0.3">
      <c r="B91" s="1046"/>
      <c r="C91" s="1046"/>
      <c r="D91" s="1049"/>
      <c r="E91" s="1046"/>
      <c r="F91" s="1061"/>
      <c r="G91" s="1046"/>
      <c r="H91" s="1061"/>
      <c r="I91" s="1061"/>
      <c r="J91" s="1061"/>
      <c r="K91" s="1046"/>
      <c r="L91" s="1057"/>
      <c r="M91" s="1046"/>
      <c r="N91" s="1046"/>
      <c r="O91" s="892"/>
    </row>
    <row r="92" spans="2:15" ht="5.25" hidden="1" customHeight="1" thickBot="1" x14ac:dyDescent="0.3">
      <c r="B92" s="1046"/>
      <c r="C92" s="1046"/>
      <c r="D92" s="1049"/>
      <c r="E92" s="1046"/>
      <c r="F92" s="1061"/>
      <c r="G92" s="1046"/>
      <c r="H92" s="1061"/>
      <c r="I92" s="1061"/>
      <c r="J92" s="1061"/>
      <c r="K92" s="1046"/>
      <c r="L92" s="1057"/>
      <c r="M92" s="1046"/>
      <c r="N92" s="1046"/>
      <c r="O92" s="892"/>
    </row>
    <row r="93" spans="2:15" ht="15.75" hidden="1" thickBot="1" x14ac:dyDescent="0.3">
      <c r="B93" s="1046"/>
      <c r="C93" s="1046"/>
      <c r="D93" s="1049"/>
      <c r="E93" s="1046"/>
      <c r="F93" s="1061"/>
      <c r="G93" s="1046"/>
      <c r="H93" s="1061"/>
      <c r="I93" s="1061"/>
      <c r="J93" s="1061"/>
      <c r="K93" s="1046"/>
      <c r="L93" s="1057"/>
      <c r="M93" s="1046"/>
      <c r="N93" s="1046"/>
      <c r="O93" s="892"/>
    </row>
    <row r="94" spans="2:15" ht="15.75" hidden="1" thickBot="1" x14ac:dyDescent="0.3">
      <c r="B94" s="1046"/>
      <c r="C94" s="1046"/>
      <c r="D94" s="1049"/>
      <c r="E94" s="1046"/>
      <c r="F94" s="1061"/>
      <c r="G94" s="1046"/>
      <c r="H94" s="1061"/>
      <c r="I94" s="1061"/>
      <c r="J94" s="1061"/>
      <c r="K94" s="1046"/>
      <c r="L94" s="1057"/>
      <c r="M94" s="1046"/>
      <c r="N94" s="1046"/>
      <c r="O94" s="892"/>
    </row>
    <row r="95" spans="2:15" ht="15.75" hidden="1" thickBot="1" x14ac:dyDescent="0.3">
      <c r="B95" s="1046"/>
      <c r="C95" s="1046"/>
      <c r="D95" s="1049"/>
      <c r="E95" s="1046"/>
      <c r="F95" s="1061"/>
      <c r="G95" s="1046"/>
      <c r="H95" s="1061"/>
      <c r="I95" s="1061"/>
      <c r="J95" s="1061"/>
      <c r="K95" s="1046"/>
      <c r="L95" s="1057"/>
      <c r="M95" s="1046"/>
      <c r="N95" s="1046"/>
      <c r="O95" s="892"/>
    </row>
    <row r="96" spans="2:15" ht="15.75" hidden="1" thickBot="1" x14ac:dyDescent="0.3">
      <c r="B96" s="1046"/>
      <c r="C96" s="1046"/>
      <c r="D96" s="1049"/>
      <c r="E96" s="1046"/>
      <c r="F96" s="1061"/>
      <c r="G96" s="1046"/>
      <c r="H96" s="1061"/>
      <c r="I96" s="1061"/>
      <c r="J96" s="1061"/>
      <c r="K96" s="1046"/>
      <c r="L96" s="1057"/>
      <c r="M96" s="1046"/>
      <c r="N96" s="1046"/>
      <c r="O96" s="892"/>
    </row>
    <row r="97" spans="2:15" ht="15.75" hidden="1" thickBot="1" x14ac:dyDescent="0.3">
      <c r="B97" s="1046"/>
      <c r="C97" s="1046"/>
      <c r="D97" s="1049"/>
      <c r="E97" s="1046"/>
      <c r="F97" s="1061"/>
      <c r="G97" s="1046"/>
      <c r="H97" s="1061"/>
      <c r="I97" s="1061"/>
      <c r="J97" s="1061"/>
      <c r="K97" s="1046"/>
      <c r="L97" s="1057"/>
      <c r="M97" s="1046"/>
      <c r="N97" s="1046"/>
      <c r="O97" s="892"/>
    </row>
    <row r="98" spans="2:15" ht="15.75" hidden="1" thickBot="1" x14ac:dyDescent="0.3">
      <c r="B98" s="1046"/>
      <c r="C98" s="1046"/>
      <c r="D98" s="1049"/>
      <c r="E98" s="1046"/>
      <c r="F98" s="1061"/>
      <c r="G98" s="1046"/>
      <c r="H98" s="1061"/>
      <c r="I98" s="1061"/>
      <c r="J98" s="1061"/>
      <c r="K98" s="1046"/>
      <c r="L98" s="1057"/>
      <c r="M98" s="1046"/>
      <c r="N98" s="1046"/>
      <c r="O98" s="892"/>
    </row>
    <row r="99" spans="2:15" ht="15.75" hidden="1" thickBot="1" x14ac:dyDescent="0.3">
      <c r="B99" s="1046"/>
      <c r="C99" s="1046"/>
      <c r="D99" s="1049"/>
      <c r="E99" s="1046"/>
      <c r="F99" s="1061"/>
      <c r="G99" s="1046"/>
      <c r="H99" s="1061"/>
      <c r="I99" s="1061"/>
      <c r="J99" s="1061"/>
      <c r="K99" s="1046"/>
      <c r="L99" s="1057"/>
      <c r="M99" s="1046"/>
      <c r="N99" s="1046"/>
      <c r="O99" s="892"/>
    </row>
    <row r="100" spans="2:15" ht="15.75" hidden="1" thickBot="1" x14ac:dyDescent="0.3">
      <c r="B100" s="1046"/>
      <c r="C100" s="1046"/>
      <c r="D100" s="1049"/>
      <c r="E100" s="1046"/>
      <c r="F100" s="1061"/>
      <c r="G100" s="1046"/>
      <c r="H100" s="1061"/>
      <c r="I100" s="1061"/>
      <c r="J100" s="1061"/>
      <c r="K100" s="1046"/>
      <c r="L100" s="1057"/>
      <c r="M100" s="1046"/>
      <c r="N100" s="1046"/>
      <c r="O100" s="892"/>
    </row>
    <row r="101" spans="2:15" ht="15.75" hidden="1" thickBot="1" x14ac:dyDescent="0.3">
      <c r="B101" s="1047"/>
      <c r="C101" s="1047"/>
      <c r="D101" s="1050"/>
      <c r="E101" s="1047"/>
      <c r="F101" s="1062"/>
      <c r="G101" s="1047"/>
      <c r="H101" s="1062"/>
      <c r="I101" s="1062"/>
      <c r="J101" s="1062"/>
      <c r="K101" s="1047"/>
      <c r="L101" s="1058"/>
      <c r="M101" s="1047"/>
      <c r="N101" s="1047"/>
      <c r="O101" s="892"/>
    </row>
    <row r="102" spans="2:15" ht="75" customHeight="1" x14ac:dyDescent="0.25">
      <c r="B102" s="1052" t="s">
        <v>50</v>
      </c>
      <c r="C102" s="1052" t="s">
        <v>59</v>
      </c>
      <c r="D102" s="1048" t="s">
        <v>1241</v>
      </c>
      <c r="E102" s="1045">
        <v>2084</v>
      </c>
      <c r="F102" s="1045">
        <v>25243</v>
      </c>
      <c r="G102" s="1045">
        <v>2049</v>
      </c>
      <c r="H102" s="1045">
        <v>10957</v>
      </c>
      <c r="I102" s="1052">
        <v>35</v>
      </c>
      <c r="J102" s="1045">
        <v>14286</v>
      </c>
      <c r="K102" s="1052">
        <v>0</v>
      </c>
      <c r="L102" s="1056">
        <v>42</v>
      </c>
      <c r="M102" s="1052">
        <v>217</v>
      </c>
      <c r="N102" s="1045">
        <v>6089</v>
      </c>
      <c r="O102" s="892"/>
    </row>
    <row r="103" spans="2:15" x14ac:dyDescent="0.25">
      <c r="B103" s="1046"/>
      <c r="C103" s="1046"/>
      <c r="D103" s="1049"/>
      <c r="E103" s="1061"/>
      <c r="F103" s="1061"/>
      <c r="G103" s="1061"/>
      <c r="H103" s="1061"/>
      <c r="I103" s="1046"/>
      <c r="J103" s="1046"/>
      <c r="K103" s="1046"/>
      <c r="L103" s="1057"/>
      <c r="M103" s="1046"/>
      <c r="N103" s="1046"/>
      <c r="O103" s="892"/>
    </row>
    <row r="104" spans="2:15" x14ac:dyDescent="0.25">
      <c r="B104" s="1046"/>
      <c r="C104" s="1046"/>
      <c r="D104" s="1049"/>
      <c r="E104" s="1061"/>
      <c r="F104" s="1061"/>
      <c r="G104" s="1061"/>
      <c r="H104" s="1061"/>
      <c r="I104" s="1046"/>
      <c r="J104" s="1046"/>
      <c r="K104" s="1046"/>
      <c r="L104" s="1057"/>
      <c r="M104" s="1046"/>
      <c r="N104" s="1046"/>
      <c r="O104" s="892"/>
    </row>
    <row r="105" spans="2:15" ht="15.75" thickBot="1" x14ac:dyDescent="0.3">
      <c r="B105" s="1047"/>
      <c r="C105" s="1047"/>
      <c r="D105" s="1050"/>
      <c r="E105" s="1062"/>
      <c r="F105" s="1062"/>
      <c r="G105" s="1062"/>
      <c r="H105" s="1062"/>
      <c r="I105" s="1047"/>
      <c r="J105" s="1047"/>
      <c r="K105" s="1047"/>
      <c r="L105" s="1058"/>
      <c r="M105" s="1047"/>
      <c r="N105" s="1047"/>
      <c r="O105" s="892"/>
    </row>
    <row r="106" spans="2:15" ht="90" customHeight="1" x14ac:dyDescent="0.25">
      <c r="B106" s="1052" t="s">
        <v>52</v>
      </c>
      <c r="C106" s="1048" t="s">
        <v>668</v>
      </c>
      <c r="D106" s="1048" t="s">
        <v>1242</v>
      </c>
      <c r="E106" s="1045">
        <v>1207</v>
      </c>
      <c r="F106" s="1045">
        <v>6023</v>
      </c>
      <c r="G106" s="1045">
        <v>1019</v>
      </c>
      <c r="H106" s="1045">
        <v>3272</v>
      </c>
      <c r="I106" s="1052">
        <v>188</v>
      </c>
      <c r="J106" s="1045">
        <v>2751</v>
      </c>
      <c r="K106" s="1052">
        <v>0</v>
      </c>
      <c r="L106" s="1056">
        <v>18</v>
      </c>
      <c r="M106" s="1052">
        <v>108</v>
      </c>
      <c r="N106" s="1045">
        <v>2005</v>
      </c>
      <c r="O106" s="892"/>
    </row>
    <row r="107" spans="2:15" x14ac:dyDescent="0.25">
      <c r="B107" s="1046"/>
      <c r="C107" s="1049"/>
      <c r="D107" s="1049"/>
      <c r="E107" s="1061"/>
      <c r="F107" s="1061"/>
      <c r="G107" s="1046"/>
      <c r="H107" s="1061"/>
      <c r="I107" s="1046"/>
      <c r="J107" s="1061"/>
      <c r="K107" s="1046"/>
      <c r="L107" s="1057"/>
      <c r="M107" s="1046"/>
      <c r="N107" s="1046"/>
      <c r="O107" s="892"/>
    </row>
    <row r="108" spans="2:15" x14ac:dyDescent="0.25">
      <c r="B108" s="1046"/>
      <c r="C108" s="1049"/>
      <c r="D108" s="1049"/>
      <c r="E108" s="1061"/>
      <c r="F108" s="1061"/>
      <c r="G108" s="1046"/>
      <c r="H108" s="1061"/>
      <c r="I108" s="1046"/>
      <c r="J108" s="1061"/>
      <c r="K108" s="1046"/>
      <c r="L108" s="1057"/>
      <c r="M108" s="1046"/>
      <c r="N108" s="1046"/>
      <c r="O108" s="892"/>
    </row>
    <row r="109" spans="2:15" ht="15.75" thickBot="1" x14ac:dyDescent="0.3">
      <c r="B109" s="1047"/>
      <c r="C109" s="1050"/>
      <c r="D109" s="1050"/>
      <c r="E109" s="1062"/>
      <c r="F109" s="1062"/>
      <c r="G109" s="1047"/>
      <c r="H109" s="1062"/>
      <c r="I109" s="1047"/>
      <c r="J109" s="1062"/>
      <c r="K109" s="1047"/>
      <c r="L109" s="1058"/>
      <c r="M109" s="1047"/>
      <c r="N109" s="1047"/>
      <c r="O109" s="892"/>
    </row>
    <row r="110" spans="2:15" ht="120" customHeight="1" x14ac:dyDescent="0.25">
      <c r="B110" s="1052" t="s">
        <v>54</v>
      </c>
      <c r="C110" s="1048" t="s">
        <v>32</v>
      </c>
      <c r="D110" s="1048" t="s">
        <v>1245</v>
      </c>
      <c r="E110" s="1045">
        <v>4115</v>
      </c>
      <c r="F110" s="1045">
        <v>13724</v>
      </c>
      <c r="G110" s="1045">
        <v>738</v>
      </c>
      <c r="H110" s="1045">
        <v>4476</v>
      </c>
      <c r="I110" s="1045">
        <v>3377</v>
      </c>
      <c r="J110" s="1045">
        <v>9248</v>
      </c>
      <c r="K110" s="1052">
        <v>1</v>
      </c>
      <c r="L110" s="1056">
        <v>32</v>
      </c>
      <c r="M110" s="1052">
        <v>275</v>
      </c>
      <c r="N110" s="1045">
        <v>4260</v>
      </c>
      <c r="O110" s="892"/>
    </row>
    <row r="111" spans="2:15" x14ac:dyDescent="0.25">
      <c r="B111" s="1046"/>
      <c r="C111" s="1049"/>
      <c r="D111" s="1049"/>
      <c r="E111" s="1061"/>
      <c r="F111" s="1061"/>
      <c r="G111" s="1061"/>
      <c r="H111" s="1061"/>
      <c r="I111" s="1061"/>
      <c r="J111" s="1061"/>
      <c r="K111" s="1046"/>
      <c r="L111" s="1057"/>
      <c r="M111" s="1046"/>
      <c r="N111" s="1046"/>
      <c r="O111" s="892"/>
    </row>
    <row r="112" spans="2:15" x14ac:dyDescent="0.25">
      <c r="B112" s="1046"/>
      <c r="C112" s="1049"/>
      <c r="D112" s="1049"/>
      <c r="E112" s="1061"/>
      <c r="F112" s="1061"/>
      <c r="G112" s="1061"/>
      <c r="H112" s="1061"/>
      <c r="I112" s="1061"/>
      <c r="J112" s="1061"/>
      <c r="K112" s="1046"/>
      <c r="L112" s="1057"/>
      <c r="M112" s="1046"/>
      <c r="N112" s="1046"/>
      <c r="O112" s="892"/>
    </row>
    <row r="113" spans="2:15" ht="15.75" thickBot="1" x14ac:dyDescent="0.3">
      <c r="B113" s="1047"/>
      <c r="C113" s="1050"/>
      <c r="D113" s="1050"/>
      <c r="E113" s="1062"/>
      <c r="F113" s="1062"/>
      <c r="G113" s="1062"/>
      <c r="H113" s="1062"/>
      <c r="I113" s="1062"/>
      <c r="J113" s="1062"/>
      <c r="K113" s="1047"/>
      <c r="L113" s="1058"/>
      <c r="M113" s="1047"/>
      <c r="N113" s="1047"/>
      <c r="O113" s="892"/>
    </row>
    <row r="114" spans="2:15" ht="75" customHeight="1" x14ac:dyDescent="0.25">
      <c r="B114" s="1052" t="s">
        <v>58</v>
      </c>
      <c r="C114" s="1048" t="s">
        <v>23</v>
      </c>
      <c r="D114" s="1048" t="s">
        <v>1768</v>
      </c>
      <c r="E114" s="1045">
        <v>5</v>
      </c>
      <c r="F114" s="1045">
        <v>125</v>
      </c>
      <c r="G114" s="1045">
        <v>1</v>
      </c>
      <c r="H114" s="1045">
        <v>27</v>
      </c>
      <c r="I114" s="1045">
        <v>2474</v>
      </c>
      <c r="J114" s="1045">
        <v>15988</v>
      </c>
      <c r="K114" s="1052">
        <v>0</v>
      </c>
      <c r="L114" s="1056">
        <v>48</v>
      </c>
      <c r="M114" s="1052">
        <v>267</v>
      </c>
      <c r="N114" s="1045">
        <v>5059</v>
      </c>
      <c r="O114" s="892"/>
    </row>
    <row r="115" spans="2:15" ht="15.75" thickBot="1" x14ac:dyDescent="0.3">
      <c r="B115" s="1047"/>
      <c r="C115" s="1050"/>
      <c r="D115" s="1050"/>
      <c r="E115" s="1062"/>
      <c r="F115" s="1062"/>
      <c r="G115" s="1047"/>
      <c r="H115" s="1062"/>
      <c r="I115" s="1047"/>
      <c r="J115" s="1062"/>
      <c r="K115" s="1047"/>
      <c r="L115" s="1058"/>
      <c r="M115" s="1047"/>
      <c r="N115" s="1047"/>
      <c r="O115" s="892"/>
    </row>
    <row r="116" spans="2:15" ht="33" customHeight="1" thickBot="1" x14ac:dyDescent="0.3">
      <c r="B116" s="1053" t="s">
        <v>784</v>
      </c>
      <c r="C116" s="1054"/>
      <c r="D116" s="1055"/>
      <c r="E116" s="182">
        <f>SUM(E13:E115)</f>
        <v>51387</v>
      </c>
      <c r="F116" s="182">
        <f t="shared" ref="F116:L116" si="0">SUM(F13:F115)</f>
        <v>265498</v>
      </c>
      <c r="G116" s="182">
        <f t="shared" si="0"/>
        <v>27491</v>
      </c>
      <c r="H116" s="182">
        <f t="shared" si="0"/>
        <v>100856</v>
      </c>
      <c r="I116" s="182">
        <f t="shared" si="0"/>
        <v>15576</v>
      </c>
      <c r="J116" s="182">
        <f t="shared" si="0"/>
        <v>117903</v>
      </c>
      <c r="K116" s="182">
        <f t="shared" si="0"/>
        <v>4</v>
      </c>
      <c r="L116" s="182">
        <f t="shared" si="0"/>
        <v>799</v>
      </c>
      <c r="M116" s="182">
        <f t="shared" ref="M116" si="1">SUM(M13:M115)</f>
        <v>7594</v>
      </c>
      <c r="N116" s="182">
        <f>SUM(N13:N115)</f>
        <v>103334</v>
      </c>
      <c r="O116" s="2"/>
    </row>
    <row r="118" spans="2:15" x14ac:dyDescent="0.25">
      <c r="F118" s="181"/>
    </row>
  </sheetData>
  <mergeCells count="243">
    <mergeCell ref="B4:N4"/>
    <mergeCell ref="E8:F10"/>
    <mergeCell ref="B5:B9"/>
    <mergeCell ref="C5:C9"/>
    <mergeCell ref="D5:D9"/>
    <mergeCell ref="E6:H6"/>
    <mergeCell ref="I6:J6"/>
    <mergeCell ref="K6:L6"/>
    <mergeCell ref="E7:H7"/>
    <mergeCell ref="B10:B12"/>
    <mergeCell ref="C10:C12"/>
    <mergeCell ref="D10:D12"/>
    <mergeCell ref="G8:H10"/>
    <mergeCell ref="E5:N5"/>
    <mergeCell ref="M6:N6"/>
    <mergeCell ref="I7:J10"/>
    <mergeCell ref="K7:L10"/>
    <mergeCell ref="M7:N9"/>
    <mergeCell ref="B13:B15"/>
    <mergeCell ref="C13:C15"/>
    <mergeCell ref="E13:E15"/>
    <mergeCell ref="F13:F15"/>
    <mergeCell ref="L13:L15"/>
    <mergeCell ref="O13:O15"/>
    <mergeCell ref="B16:B19"/>
    <mergeCell ref="C16:C19"/>
    <mergeCell ref="E16:E19"/>
    <mergeCell ref="F16:F19"/>
    <mergeCell ref="G16:G19"/>
    <mergeCell ref="H16:H19"/>
    <mergeCell ref="G13:G15"/>
    <mergeCell ref="H13:H15"/>
    <mergeCell ref="I13:I15"/>
    <mergeCell ref="J13:J15"/>
    <mergeCell ref="K13:K15"/>
    <mergeCell ref="O16:O19"/>
    <mergeCell ref="I16:I19"/>
    <mergeCell ref="J16:J19"/>
    <mergeCell ref="K16:K19"/>
    <mergeCell ref="L16:L19"/>
    <mergeCell ref="M13:M15"/>
    <mergeCell ref="N13:N15"/>
    <mergeCell ref="O23:O25"/>
    <mergeCell ref="O20:O22"/>
    <mergeCell ref="B23:B25"/>
    <mergeCell ref="C23:C25"/>
    <mergeCell ref="E23:E25"/>
    <mergeCell ref="F23:F25"/>
    <mergeCell ref="G23:G25"/>
    <mergeCell ref="H23:H25"/>
    <mergeCell ref="I23:I25"/>
    <mergeCell ref="I20:I22"/>
    <mergeCell ref="J20:J22"/>
    <mergeCell ref="K20:K22"/>
    <mergeCell ref="L20:L22"/>
    <mergeCell ref="B20:B22"/>
    <mergeCell ref="C20:C22"/>
    <mergeCell ref="E20:E22"/>
    <mergeCell ref="F20:F22"/>
    <mergeCell ref="G20:G22"/>
    <mergeCell ref="H20:H22"/>
    <mergeCell ref="M20:M22"/>
    <mergeCell ref="N23:N25"/>
    <mergeCell ref="M23:M25"/>
    <mergeCell ref="N20:N22"/>
    <mergeCell ref="J23:J25"/>
    <mergeCell ref="O35:O38"/>
    <mergeCell ref="O26:O34"/>
    <mergeCell ref="B35:B38"/>
    <mergeCell ref="C35:C38"/>
    <mergeCell ref="E35:E38"/>
    <mergeCell ref="F35:F38"/>
    <mergeCell ref="G35:G38"/>
    <mergeCell ref="H35:H38"/>
    <mergeCell ref="I35:I38"/>
    <mergeCell ref="I26:I34"/>
    <mergeCell ref="J26:J34"/>
    <mergeCell ref="K26:K34"/>
    <mergeCell ref="L26:L34"/>
    <mergeCell ref="B26:B34"/>
    <mergeCell ref="C26:C34"/>
    <mergeCell ref="E26:E34"/>
    <mergeCell ref="F26:F34"/>
    <mergeCell ref="G26:G34"/>
    <mergeCell ref="H26:H34"/>
    <mergeCell ref="D26:D34"/>
    <mergeCell ref="D35:D38"/>
    <mergeCell ref="M26:M34"/>
    <mergeCell ref="N26:N34"/>
    <mergeCell ref="M35:M38"/>
    <mergeCell ref="O39:O41"/>
    <mergeCell ref="B42:B43"/>
    <mergeCell ref="C42:C43"/>
    <mergeCell ref="D42:D43"/>
    <mergeCell ref="E42:E43"/>
    <mergeCell ref="F42:F43"/>
    <mergeCell ref="G42:G43"/>
    <mergeCell ref="H39:H41"/>
    <mergeCell ref="I39:I41"/>
    <mergeCell ref="J39:J41"/>
    <mergeCell ref="K39:K41"/>
    <mergeCell ref="B39:B41"/>
    <mergeCell ref="C39:C41"/>
    <mergeCell ref="E39:E41"/>
    <mergeCell ref="F39:F41"/>
    <mergeCell ref="G39:G41"/>
    <mergeCell ref="O42:O43"/>
    <mergeCell ref="D39:D41"/>
    <mergeCell ref="M39:M41"/>
    <mergeCell ref="N39:N41"/>
    <mergeCell ref="M42:M43"/>
    <mergeCell ref="N42:N43"/>
    <mergeCell ref="B44:B47"/>
    <mergeCell ref="C44:C47"/>
    <mergeCell ref="E44:E47"/>
    <mergeCell ref="F44:F47"/>
    <mergeCell ref="G44:G47"/>
    <mergeCell ref="H44:H47"/>
    <mergeCell ref="I44:I47"/>
    <mergeCell ref="D44:D47"/>
    <mergeCell ref="D48:D51"/>
    <mergeCell ref="B48:B51"/>
    <mergeCell ref="C48:C51"/>
    <mergeCell ref="E48:E51"/>
    <mergeCell ref="F48:F51"/>
    <mergeCell ref="O48:O51"/>
    <mergeCell ref="I48:I51"/>
    <mergeCell ref="J48:J51"/>
    <mergeCell ref="G48:G51"/>
    <mergeCell ref="H48:H51"/>
    <mergeCell ref="O52:O81"/>
    <mergeCell ref="K42:K43"/>
    <mergeCell ref="L42:L43"/>
    <mergeCell ref="K44:K47"/>
    <mergeCell ref="L44:L47"/>
    <mergeCell ref="O44:O47"/>
    <mergeCell ref="H42:H43"/>
    <mergeCell ref="I42:I43"/>
    <mergeCell ref="J42:J43"/>
    <mergeCell ref="J44:J47"/>
    <mergeCell ref="I52:I81"/>
    <mergeCell ref="J52:J81"/>
    <mergeCell ref="K52:K81"/>
    <mergeCell ref="M106:M109"/>
    <mergeCell ref="N106:N109"/>
    <mergeCell ref="I106:I109"/>
    <mergeCell ref="B82:B101"/>
    <mergeCell ref="C82:C101"/>
    <mergeCell ref="E82:E101"/>
    <mergeCell ref="F82:F101"/>
    <mergeCell ref="G82:G101"/>
    <mergeCell ref="H82:H101"/>
    <mergeCell ref="I82:I101"/>
    <mergeCell ref="J82:J101"/>
    <mergeCell ref="D82:D101"/>
    <mergeCell ref="E102:E105"/>
    <mergeCell ref="F102:F105"/>
    <mergeCell ref="G102:G105"/>
    <mergeCell ref="H102:H105"/>
    <mergeCell ref="K106:K109"/>
    <mergeCell ref="B102:B105"/>
    <mergeCell ref="C102:C105"/>
    <mergeCell ref="D102:D105"/>
    <mergeCell ref="B52:B81"/>
    <mergeCell ref="C52:C81"/>
    <mergeCell ref="E52:E81"/>
    <mergeCell ref="F52:F81"/>
    <mergeCell ref="G52:G81"/>
    <mergeCell ref="H52:H81"/>
    <mergeCell ref="B114:B115"/>
    <mergeCell ref="C114:C115"/>
    <mergeCell ref="E114:E115"/>
    <mergeCell ref="F114:F115"/>
    <mergeCell ref="G114:G115"/>
    <mergeCell ref="H114:H115"/>
    <mergeCell ref="H110:H113"/>
    <mergeCell ref="B106:B109"/>
    <mergeCell ref="C106:C109"/>
    <mergeCell ref="B110:B113"/>
    <mergeCell ref="C110:C113"/>
    <mergeCell ref="E110:E113"/>
    <mergeCell ref="F110:F113"/>
    <mergeCell ref="G110:G113"/>
    <mergeCell ref="D110:D113"/>
    <mergeCell ref="D114:D115"/>
    <mergeCell ref="O114:O115"/>
    <mergeCell ref="D13:D15"/>
    <mergeCell ref="D16:D19"/>
    <mergeCell ref="D20:D22"/>
    <mergeCell ref="D23:D25"/>
    <mergeCell ref="I114:I115"/>
    <mergeCell ref="J114:J115"/>
    <mergeCell ref="K114:K115"/>
    <mergeCell ref="L114:L115"/>
    <mergeCell ref="L110:L113"/>
    <mergeCell ref="O110:O113"/>
    <mergeCell ref="I110:I113"/>
    <mergeCell ref="J110:J113"/>
    <mergeCell ref="K110:K113"/>
    <mergeCell ref="L106:L109"/>
    <mergeCell ref="O82:O101"/>
    <mergeCell ref="J102:J105"/>
    <mergeCell ref="K102:K105"/>
    <mergeCell ref="L102:L105"/>
    <mergeCell ref="D52:D81"/>
    <mergeCell ref="K82:K101"/>
    <mergeCell ref="O106:O109"/>
    <mergeCell ref="O102:O105"/>
    <mergeCell ref="I102:I105"/>
    <mergeCell ref="K23:K25"/>
    <mergeCell ref="L23:L25"/>
    <mergeCell ref="D106:D109"/>
    <mergeCell ref="E106:E109"/>
    <mergeCell ref="F106:F109"/>
    <mergeCell ref="G106:G109"/>
    <mergeCell ref="H106:H109"/>
    <mergeCell ref="J106:J109"/>
    <mergeCell ref="K48:K51"/>
    <mergeCell ref="L48:L51"/>
    <mergeCell ref="N35:N38"/>
    <mergeCell ref="M16:M19"/>
    <mergeCell ref="N16:N19"/>
    <mergeCell ref="J35:J38"/>
    <mergeCell ref="K35:K38"/>
    <mergeCell ref="B116:D116"/>
    <mergeCell ref="M110:M113"/>
    <mergeCell ref="N110:N113"/>
    <mergeCell ref="L52:L81"/>
    <mergeCell ref="L82:L101"/>
    <mergeCell ref="L39:L41"/>
    <mergeCell ref="M114:M115"/>
    <mergeCell ref="N114:N115"/>
    <mergeCell ref="M44:M47"/>
    <mergeCell ref="N44:N47"/>
    <mergeCell ref="M48:M51"/>
    <mergeCell ref="N48:N51"/>
    <mergeCell ref="M52:M81"/>
    <mergeCell ref="N52:N81"/>
    <mergeCell ref="M82:M101"/>
    <mergeCell ref="N82:N101"/>
    <mergeCell ref="M102:M105"/>
    <mergeCell ref="N102:N105"/>
    <mergeCell ref="L35:L3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43" max="13" man="1"/>
  </rowBreaks>
  <colBreaks count="1" manualBreakCount="1">
    <brk id="14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0"/>
  <sheetViews>
    <sheetView zoomScaleNormal="100" workbookViewId="0">
      <selection activeCell="K102" sqref="K102"/>
    </sheetView>
  </sheetViews>
  <sheetFormatPr defaultRowHeight="15" x14ac:dyDescent="0.2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9.5703125" customWidth="1"/>
    <col min="8" max="8" width="22.28515625" customWidth="1"/>
    <col min="9" max="9" width="14.85546875" customWidth="1"/>
    <col min="10" max="10" width="14.140625" customWidth="1"/>
    <col min="11" max="11" width="15.5703125" customWidth="1"/>
    <col min="12" max="12" width="22.28515625" customWidth="1"/>
    <col min="13" max="13" width="9" customWidth="1"/>
  </cols>
  <sheetData>
    <row r="1" spans="1:14" ht="21.75" thickBot="1" x14ac:dyDescent="0.4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21.75" thickBot="1" x14ac:dyDescent="0.3">
      <c r="B2" s="899" t="s">
        <v>1769</v>
      </c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1"/>
    </row>
    <row r="3" spans="1:14" ht="15.75" thickBot="1" x14ac:dyDescent="0.3">
      <c r="B3" s="1116">
        <v>1</v>
      </c>
      <c r="C3" s="1116">
        <v>2</v>
      </c>
      <c r="D3" s="1116">
        <v>3</v>
      </c>
      <c r="E3" s="1178" t="s">
        <v>11</v>
      </c>
      <c r="F3" s="1179"/>
      <c r="G3" s="1179"/>
      <c r="H3" s="1179"/>
      <c r="I3" s="1179"/>
      <c r="J3" s="1179"/>
      <c r="K3" s="1179"/>
      <c r="L3" s="1179"/>
      <c r="M3" s="134"/>
      <c r="N3" s="135"/>
    </row>
    <row r="4" spans="1:14" ht="15.75" thickBot="1" x14ac:dyDescent="0.3">
      <c r="B4" s="1183"/>
      <c r="C4" s="1183"/>
      <c r="D4" s="1183"/>
      <c r="E4" s="1180">
        <v>4</v>
      </c>
      <c r="F4" s="1181"/>
      <c r="G4" s="1181"/>
      <c r="H4" s="1181"/>
      <c r="I4" s="1180">
        <v>5</v>
      </c>
      <c r="J4" s="1181"/>
      <c r="K4" s="1180">
        <v>6</v>
      </c>
      <c r="L4" s="1181"/>
      <c r="M4" s="1180">
        <v>7</v>
      </c>
      <c r="N4" s="1182"/>
    </row>
    <row r="5" spans="1:14" ht="15.75" customHeight="1" thickBot="1" x14ac:dyDescent="0.3">
      <c r="B5" s="1183"/>
      <c r="C5" s="1183"/>
      <c r="D5" s="1183"/>
      <c r="E5" s="1180" t="s">
        <v>12</v>
      </c>
      <c r="F5" s="1181"/>
      <c r="G5" s="1181"/>
      <c r="H5" s="1181"/>
      <c r="I5" s="1172" t="s">
        <v>957</v>
      </c>
      <c r="J5" s="1173"/>
      <c r="K5" s="1166" t="s">
        <v>958</v>
      </c>
      <c r="L5" s="1167"/>
      <c r="M5" s="1166" t="s">
        <v>1077</v>
      </c>
      <c r="N5" s="1167"/>
    </row>
    <row r="6" spans="1:14" ht="81" customHeight="1" x14ac:dyDescent="0.25">
      <c r="B6" s="1183"/>
      <c r="C6" s="1183"/>
      <c r="D6" s="1183"/>
      <c r="E6" s="1166" t="s">
        <v>956</v>
      </c>
      <c r="F6" s="1167"/>
      <c r="G6" s="1172" t="s">
        <v>1066</v>
      </c>
      <c r="H6" s="1173"/>
      <c r="I6" s="1174"/>
      <c r="J6" s="1175"/>
      <c r="K6" s="1168"/>
      <c r="L6" s="1169"/>
      <c r="M6" s="1168"/>
      <c r="N6" s="1169"/>
    </row>
    <row r="7" spans="1:14" ht="39" customHeight="1" x14ac:dyDescent="0.25">
      <c r="B7" s="1183"/>
      <c r="C7" s="1183"/>
      <c r="D7" s="1183"/>
      <c r="E7" s="1168"/>
      <c r="F7" s="1169"/>
      <c r="G7" s="1174"/>
      <c r="H7" s="1175"/>
      <c r="I7" s="1174"/>
      <c r="J7" s="1175"/>
      <c r="K7" s="1168"/>
      <c r="L7" s="1169"/>
      <c r="M7" s="1168"/>
      <c r="N7" s="1169"/>
    </row>
    <row r="8" spans="1:14" ht="63.75" customHeight="1" thickBot="1" x14ac:dyDescent="0.3">
      <c r="B8" s="1117"/>
      <c r="C8" s="1117"/>
      <c r="D8" s="1117"/>
      <c r="E8" s="1170"/>
      <c r="F8" s="1171"/>
      <c r="G8" s="1176"/>
      <c r="H8" s="1177"/>
      <c r="I8" s="1176"/>
      <c r="J8" s="1177"/>
      <c r="K8" s="1170"/>
      <c r="L8" s="1171"/>
      <c r="M8" s="1170"/>
      <c r="N8" s="1171"/>
    </row>
    <row r="9" spans="1:14" ht="15.75" thickBot="1" x14ac:dyDescent="0.3">
      <c r="B9" s="1116" t="s">
        <v>2</v>
      </c>
      <c r="C9" s="1116" t="s">
        <v>15</v>
      </c>
      <c r="D9" s="1130" t="s">
        <v>947</v>
      </c>
      <c r="E9" s="137" t="s">
        <v>16</v>
      </c>
      <c r="F9" s="137" t="s">
        <v>17</v>
      </c>
      <c r="G9" s="136" t="s">
        <v>13</v>
      </c>
      <c r="H9" s="136" t="s">
        <v>18</v>
      </c>
      <c r="I9" s="136" t="s">
        <v>19</v>
      </c>
      <c r="J9" s="136" t="s">
        <v>20</v>
      </c>
      <c r="K9" s="136" t="s">
        <v>3</v>
      </c>
      <c r="L9" s="136" t="s">
        <v>4</v>
      </c>
      <c r="M9" s="167" t="s">
        <v>5</v>
      </c>
      <c r="N9" s="167" t="s">
        <v>6</v>
      </c>
    </row>
    <row r="10" spans="1:14" ht="39.75" thickBot="1" x14ac:dyDescent="0.3">
      <c r="B10" s="1117"/>
      <c r="C10" s="1117"/>
      <c r="D10" s="1131"/>
      <c r="E10" s="138" t="s">
        <v>9</v>
      </c>
      <c r="F10" s="138" t="s">
        <v>21</v>
      </c>
      <c r="G10" s="139" t="s">
        <v>9</v>
      </c>
      <c r="H10" s="139" t="s">
        <v>21</v>
      </c>
      <c r="I10" s="139" t="s">
        <v>9</v>
      </c>
      <c r="J10" s="139" t="s">
        <v>21</v>
      </c>
      <c r="K10" s="139" t="s">
        <v>9</v>
      </c>
      <c r="L10" s="139" t="s">
        <v>21</v>
      </c>
      <c r="M10" s="168" t="s">
        <v>9</v>
      </c>
      <c r="N10" s="168" t="s">
        <v>21</v>
      </c>
    </row>
    <row r="11" spans="1:14" ht="11.25" hidden="1" customHeight="1" thickBot="1" x14ac:dyDescent="0.3">
      <c r="A11" s="1103"/>
      <c r="B11" s="1110"/>
      <c r="C11" s="1110"/>
      <c r="D11" s="1114"/>
      <c r="E11" s="1160"/>
      <c r="F11" s="1162"/>
      <c r="G11" s="1110"/>
      <c r="H11" s="1164"/>
      <c r="I11" s="1110"/>
      <c r="J11" s="1110"/>
      <c r="K11" s="1110"/>
      <c r="L11" s="1110"/>
      <c r="M11" s="1110"/>
      <c r="N11" s="1110"/>
    </row>
    <row r="12" spans="1:14" ht="15.75" hidden="1" thickBot="1" x14ac:dyDescent="0.3">
      <c r="A12" s="1103"/>
      <c r="B12" s="1110"/>
      <c r="C12" s="1110"/>
      <c r="D12" s="1114"/>
      <c r="E12" s="1160"/>
      <c r="F12" s="1162"/>
      <c r="G12" s="1110"/>
      <c r="H12" s="1164"/>
      <c r="I12" s="1110"/>
      <c r="J12" s="1110"/>
      <c r="K12" s="1110"/>
      <c r="L12" s="1110"/>
      <c r="M12" s="1110"/>
      <c r="N12" s="1110"/>
    </row>
    <row r="13" spans="1:14" ht="15.75" hidden="1" thickBot="1" x14ac:dyDescent="0.3">
      <c r="A13" s="1103"/>
      <c r="B13" s="1111"/>
      <c r="C13" s="1111"/>
      <c r="D13" s="1115"/>
      <c r="E13" s="1161"/>
      <c r="F13" s="1163"/>
      <c r="G13" s="1111"/>
      <c r="H13" s="1165"/>
      <c r="I13" s="1111"/>
      <c r="J13" s="1111"/>
      <c r="K13" s="1111"/>
      <c r="L13" s="1111"/>
      <c r="M13" s="1111"/>
      <c r="N13" s="1111"/>
    </row>
    <row r="14" spans="1:14" ht="30" customHeight="1" x14ac:dyDescent="0.25">
      <c r="B14" s="1109" t="s">
        <v>22</v>
      </c>
      <c r="C14" s="1109" t="s">
        <v>23</v>
      </c>
      <c r="D14" s="1104" t="s">
        <v>1332</v>
      </c>
      <c r="E14" s="1104">
        <v>103</v>
      </c>
      <c r="F14" s="1108">
        <v>6833</v>
      </c>
      <c r="G14" s="1109">
        <v>0</v>
      </c>
      <c r="H14" s="1109">
        <v>0</v>
      </c>
      <c r="I14" s="1105">
        <v>562</v>
      </c>
      <c r="J14" s="1105">
        <v>20393</v>
      </c>
      <c r="K14" s="1109">
        <v>0</v>
      </c>
      <c r="L14" s="1109">
        <v>9</v>
      </c>
      <c r="M14" s="1109">
        <v>0</v>
      </c>
      <c r="N14" s="1109">
        <v>274</v>
      </c>
    </row>
    <row r="15" spans="1:14" x14ac:dyDescent="0.25">
      <c r="B15" s="1106"/>
      <c r="C15" s="1106"/>
      <c r="D15" s="1101"/>
      <c r="E15" s="1101"/>
      <c r="F15" s="1132"/>
      <c r="G15" s="1106"/>
      <c r="H15" s="1106"/>
      <c r="I15" s="1112"/>
      <c r="J15" s="1112"/>
      <c r="K15" s="1106"/>
      <c r="L15" s="1106"/>
      <c r="M15" s="1106"/>
      <c r="N15" s="1106"/>
    </row>
    <row r="16" spans="1:14" x14ac:dyDescent="0.25">
      <c r="B16" s="1106"/>
      <c r="C16" s="1106"/>
      <c r="D16" s="1101"/>
      <c r="E16" s="1101"/>
      <c r="F16" s="1132"/>
      <c r="G16" s="1106"/>
      <c r="H16" s="1106"/>
      <c r="I16" s="1112"/>
      <c r="J16" s="1112"/>
      <c r="K16" s="1106"/>
      <c r="L16" s="1106"/>
      <c r="M16" s="1106"/>
      <c r="N16" s="1106"/>
    </row>
    <row r="17" spans="1:14" x14ac:dyDescent="0.25">
      <c r="B17" s="1106"/>
      <c r="C17" s="1106"/>
      <c r="D17" s="1101"/>
      <c r="E17" s="1101"/>
      <c r="F17" s="1132"/>
      <c r="G17" s="1106"/>
      <c r="H17" s="1106"/>
      <c r="I17" s="1112"/>
      <c r="J17" s="1112"/>
      <c r="K17" s="1106"/>
      <c r="L17" s="1106"/>
      <c r="M17" s="1106"/>
      <c r="N17" s="1106"/>
    </row>
    <row r="18" spans="1:14" x14ac:dyDescent="0.25">
      <c r="B18" s="1106"/>
      <c r="C18" s="1106"/>
      <c r="D18" s="1101"/>
      <c r="E18" s="1101"/>
      <c r="F18" s="1132"/>
      <c r="G18" s="1106"/>
      <c r="H18" s="1106"/>
      <c r="I18" s="1112"/>
      <c r="J18" s="1112"/>
      <c r="K18" s="1106"/>
      <c r="L18" s="1106"/>
      <c r="M18" s="1106"/>
      <c r="N18" s="1106"/>
    </row>
    <row r="19" spans="1:14" ht="15.75" thickBot="1" x14ac:dyDescent="0.3">
      <c r="B19" s="1107"/>
      <c r="C19" s="1107"/>
      <c r="D19" s="1102"/>
      <c r="E19" s="1102"/>
      <c r="F19" s="1133"/>
      <c r="G19" s="1107"/>
      <c r="H19" s="1107"/>
      <c r="I19" s="1113"/>
      <c r="J19" s="1113"/>
      <c r="K19" s="1107"/>
      <c r="L19" s="1107"/>
      <c r="M19" s="1107"/>
      <c r="N19" s="1107"/>
    </row>
    <row r="20" spans="1:14" ht="30" x14ac:dyDescent="0.25">
      <c r="B20" s="1109" t="s">
        <v>24</v>
      </c>
      <c r="C20" s="1109" t="s">
        <v>26</v>
      </c>
      <c r="D20" s="238" t="s">
        <v>1248</v>
      </c>
      <c r="E20" s="1108">
        <v>0</v>
      </c>
      <c r="F20" s="1108">
        <v>385</v>
      </c>
      <c r="G20" s="1109">
        <v>9</v>
      </c>
      <c r="H20" s="1105">
        <v>684</v>
      </c>
      <c r="I20" s="1105">
        <v>869</v>
      </c>
      <c r="J20" s="1105">
        <v>7185</v>
      </c>
      <c r="K20" s="1109">
        <v>0</v>
      </c>
      <c r="L20" s="1109">
        <v>7</v>
      </c>
      <c r="M20" s="1109">
        <v>63</v>
      </c>
      <c r="N20" s="1109">
        <v>964</v>
      </c>
    </row>
    <row r="21" spans="1:14" x14ac:dyDescent="0.25">
      <c r="B21" s="1106"/>
      <c r="C21" s="1106"/>
      <c r="D21" s="238" t="s">
        <v>27</v>
      </c>
      <c r="E21" s="1101"/>
      <c r="F21" s="1101"/>
      <c r="G21" s="1106"/>
      <c r="H21" s="1112"/>
      <c r="I21" s="1112"/>
      <c r="J21" s="1112"/>
      <c r="K21" s="1106"/>
      <c r="L21" s="1106"/>
      <c r="M21" s="1106"/>
      <c r="N21" s="1106"/>
    </row>
    <row r="22" spans="1:14" ht="15.75" thickBot="1" x14ac:dyDescent="0.3">
      <c r="B22" s="1107"/>
      <c r="C22" s="1107"/>
      <c r="D22" s="239" t="s">
        <v>28</v>
      </c>
      <c r="E22" s="1102"/>
      <c r="F22" s="1102"/>
      <c r="G22" s="1107"/>
      <c r="H22" s="1113"/>
      <c r="I22" s="1113"/>
      <c r="J22" s="1113"/>
      <c r="K22" s="1107"/>
      <c r="L22" s="1107"/>
      <c r="M22" s="1107"/>
      <c r="N22" s="1107"/>
    </row>
    <row r="23" spans="1:14" ht="45" customHeight="1" thickBot="1" x14ac:dyDescent="0.3">
      <c r="B23" s="1109" t="s">
        <v>25</v>
      </c>
      <c r="C23" s="1109" t="s">
        <v>30</v>
      </c>
      <c r="D23" s="250" t="s">
        <v>1249</v>
      </c>
      <c r="E23" s="251">
        <v>2933</v>
      </c>
      <c r="F23" s="251">
        <v>16857</v>
      </c>
      <c r="G23" s="252">
        <v>1384</v>
      </c>
      <c r="H23" s="252">
        <v>4383</v>
      </c>
      <c r="I23" s="240">
        <v>0</v>
      </c>
      <c r="J23" s="252">
        <v>2244</v>
      </c>
      <c r="K23" s="240">
        <v>0</v>
      </c>
      <c r="L23" s="240">
        <v>16</v>
      </c>
      <c r="M23" s="240">
        <v>15</v>
      </c>
      <c r="N23" s="252">
        <v>2096</v>
      </c>
    </row>
    <row r="24" spans="1:14" ht="42.75" customHeight="1" thickBot="1" x14ac:dyDescent="0.3">
      <c r="A24" s="183"/>
      <c r="B24" s="1106"/>
      <c r="C24" s="1106"/>
      <c r="D24" s="250" t="s">
        <v>1250</v>
      </c>
      <c r="E24" s="251">
        <v>227</v>
      </c>
      <c r="F24" s="251">
        <v>10120</v>
      </c>
      <c r="G24" s="240">
        <v>33</v>
      </c>
      <c r="H24" s="252">
        <v>355</v>
      </c>
      <c r="I24" s="240">
        <v>0</v>
      </c>
      <c r="J24" s="252">
        <v>1291</v>
      </c>
      <c r="K24" s="240">
        <v>0</v>
      </c>
      <c r="L24" s="240">
        <v>0</v>
      </c>
      <c r="M24" s="240">
        <v>0</v>
      </c>
      <c r="N24" s="240">
        <v>3</v>
      </c>
    </row>
    <row r="25" spans="1:14" ht="15.75" hidden="1" customHeight="1" thickBot="1" x14ac:dyDescent="0.3">
      <c r="A25" s="183"/>
      <c r="B25" s="1106"/>
      <c r="C25" s="1106"/>
      <c r="D25" s="230"/>
      <c r="E25" s="231"/>
      <c r="F25" s="231"/>
      <c r="G25" s="232"/>
      <c r="H25" s="233"/>
      <c r="I25" s="232"/>
      <c r="J25" s="232"/>
      <c r="K25" s="232"/>
      <c r="L25" s="232"/>
      <c r="M25" s="232"/>
      <c r="N25" s="232"/>
    </row>
    <row r="26" spans="1:14" ht="15.75" hidden="1" customHeight="1" thickBot="1" x14ac:dyDescent="0.3">
      <c r="A26" s="183"/>
      <c r="B26" s="1106"/>
      <c r="C26" s="1106"/>
      <c r="D26" s="230"/>
      <c r="E26" s="231"/>
      <c r="F26" s="231"/>
      <c r="G26" s="232"/>
      <c r="H26" s="233"/>
      <c r="I26" s="232"/>
      <c r="J26" s="232"/>
      <c r="K26" s="232"/>
      <c r="L26" s="232"/>
      <c r="M26" s="232"/>
      <c r="N26" s="232"/>
    </row>
    <row r="27" spans="1:14" ht="15.75" hidden="1" customHeight="1" thickBot="1" x14ac:dyDescent="0.3">
      <c r="A27" s="183"/>
      <c r="B27" s="1107"/>
      <c r="C27" s="1107"/>
      <c r="D27" s="234"/>
      <c r="E27" s="235"/>
      <c r="F27" s="235"/>
      <c r="G27" s="236"/>
      <c r="H27" s="237"/>
      <c r="I27" s="236"/>
      <c r="J27" s="236"/>
      <c r="K27" s="236"/>
      <c r="L27" s="236"/>
      <c r="M27" s="236"/>
      <c r="N27" s="236"/>
    </row>
    <row r="28" spans="1:14" ht="60.75" customHeight="1" x14ac:dyDescent="0.25">
      <c r="B28" s="1109" t="s">
        <v>29</v>
      </c>
      <c r="C28" s="1104" t="s">
        <v>32</v>
      </c>
      <c r="D28" s="1104" t="s">
        <v>1251</v>
      </c>
      <c r="E28" s="1108">
        <v>6097</v>
      </c>
      <c r="F28" s="1108">
        <v>37907</v>
      </c>
      <c r="G28" s="1109">
        <v>146</v>
      </c>
      <c r="H28" s="1105">
        <v>4774</v>
      </c>
      <c r="I28" s="1105">
        <v>5951</v>
      </c>
      <c r="J28" s="1105">
        <v>33133</v>
      </c>
      <c r="K28" s="1109">
        <v>0</v>
      </c>
      <c r="L28" s="1109">
        <v>2</v>
      </c>
      <c r="M28" s="1109">
        <v>2</v>
      </c>
      <c r="N28" s="1109">
        <v>260</v>
      </c>
    </row>
    <row r="29" spans="1:14" ht="15.75" thickBot="1" x14ac:dyDescent="0.3">
      <c r="B29" s="1107"/>
      <c r="C29" s="1102"/>
      <c r="D29" s="1102"/>
      <c r="E29" s="1133"/>
      <c r="F29" s="1133"/>
      <c r="G29" s="1107"/>
      <c r="H29" s="1113"/>
      <c r="I29" s="1107"/>
      <c r="J29" s="1113"/>
      <c r="K29" s="1107"/>
      <c r="L29" s="1107"/>
      <c r="M29" s="1107"/>
      <c r="N29" s="1107"/>
    </row>
    <row r="30" spans="1:14" x14ac:dyDescent="0.25">
      <c r="B30" s="1109" t="s">
        <v>31</v>
      </c>
      <c r="C30" s="1104" t="s">
        <v>32</v>
      </c>
      <c r="D30" s="238" t="s">
        <v>1770</v>
      </c>
      <c r="E30" s="1108">
        <v>2154</v>
      </c>
      <c r="F30" s="1108">
        <v>5641</v>
      </c>
      <c r="G30" s="1104">
        <v>411</v>
      </c>
      <c r="H30" s="1108">
        <v>1151</v>
      </c>
      <c r="I30" s="1104">
        <v>0</v>
      </c>
      <c r="J30" s="1104">
        <v>0</v>
      </c>
      <c r="K30" s="1104">
        <v>0</v>
      </c>
      <c r="L30" s="1104">
        <v>7</v>
      </c>
      <c r="M30" s="1104">
        <v>17</v>
      </c>
      <c r="N30" s="1104">
        <v>209</v>
      </c>
    </row>
    <row r="31" spans="1:14" ht="15.75" thickBot="1" x14ac:dyDescent="0.3">
      <c r="B31" s="1107"/>
      <c r="C31" s="1102"/>
      <c r="D31" s="239" t="s">
        <v>35</v>
      </c>
      <c r="E31" s="1133"/>
      <c r="F31" s="1133"/>
      <c r="G31" s="1102"/>
      <c r="H31" s="1133"/>
      <c r="I31" s="1102"/>
      <c r="J31" s="1102"/>
      <c r="K31" s="1102"/>
      <c r="L31" s="1102"/>
      <c r="M31" s="1102"/>
      <c r="N31" s="1102"/>
    </row>
    <row r="32" spans="1:14" ht="30" x14ac:dyDescent="0.25">
      <c r="B32" s="1109" t="s">
        <v>33</v>
      </c>
      <c r="C32" s="1104" t="s">
        <v>37</v>
      </c>
      <c r="D32" s="238" t="s">
        <v>679</v>
      </c>
      <c r="E32" s="1104">
        <v>0</v>
      </c>
      <c r="F32" s="1108">
        <v>3291</v>
      </c>
      <c r="G32" s="1109">
        <v>0</v>
      </c>
      <c r="H32" s="1109">
        <v>5</v>
      </c>
      <c r="I32" s="1109">
        <v>0</v>
      </c>
      <c r="J32" s="1105">
        <v>8637</v>
      </c>
      <c r="K32" s="1109">
        <v>0</v>
      </c>
      <c r="L32" s="1109">
        <v>3</v>
      </c>
      <c r="M32" s="1109">
        <v>0</v>
      </c>
      <c r="N32" s="1105">
        <v>1585</v>
      </c>
    </row>
    <row r="33" spans="1:14" ht="15.75" thickBot="1" x14ac:dyDescent="0.3">
      <c r="B33" s="1107"/>
      <c r="C33" s="1102"/>
      <c r="D33" s="239" t="s">
        <v>38</v>
      </c>
      <c r="E33" s="1102"/>
      <c r="F33" s="1102"/>
      <c r="G33" s="1107"/>
      <c r="H33" s="1107"/>
      <c r="I33" s="1107"/>
      <c r="J33" s="1107"/>
      <c r="K33" s="1107"/>
      <c r="L33" s="1107"/>
      <c r="M33" s="1107"/>
      <c r="N33" s="1107"/>
    </row>
    <row r="34" spans="1:14" x14ac:dyDescent="0.25">
      <c r="B34" s="1109" t="s">
        <v>34</v>
      </c>
      <c r="C34" s="1104" t="s">
        <v>37</v>
      </c>
      <c r="D34" s="238" t="s">
        <v>40</v>
      </c>
      <c r="E34" s="1108">
        <v>2113</v>
      </c>
      <c r="F34" s="1108">
        <v>2864</v>
      </c>
      <c r="G34" s="1109">
        <v>0</v>
      </c>
      <c r="H34" s="1109">
        <v>0</v>
      </c>
      <c r="I34" s="1109">
        <v>0</v>
      </c>
      <c r="J34" s="1109">
        <v>0</v>
      </c>
      <c r="K34" s="1109">
        <v>1</v>
      </c>
      <c r="L34" s="1109">
        <v>3</v>
      </c>
      <c r="M34" s="1109">
        <v>368</v>
      </c>
      <c r="N34" s="1109">
        <v>318</v>
      </c>
    </row>
    <row r="35" spans="1:14" x14ac:dyDescent="0.25">
      <c r="B35" s="1106"/>
      <c r="C35" s="1101"/>
      <c r="D35" s="238" t="s">
        <v>41</v>
      </c>
      <c r="E35" s="1132"/>
      <c r="F35" s="1132"/>
      <c r="G35" s="1106"/>
      <c r="H35" s="1106"/>
      <c r="I35" s="1106"/>
      <c r="J35" s="1106"/>
      <c r="K35" s="1106"/>
      <c r="L35" s="1106"/>
      <c r="M35" s="1106"/>
      <c r="N35" s="1106"/>
    </row>
    <row r="36" spans="1:14" x14ac:dyDescent="0.25">
      <c r="B36" s="1106"/>
      <c r="C36" s="1101"/>
      <c r="D36" s="238" t="s">
        <v>42</v>
      </c>
      <c r="E36" s="1132"/>
      <c r="F36" s="1132"/>
      <c r="G36" s="1106"/>
      <c r="H36" s="1106"/>
      <c r="I36" s="1106"/>
      <c r="J36" s="1106"/>
      <c r="K36" s="1106"/>
      <c r="L36" s="1106"/>
      <c r="M36" s="1106"/>
      <c r="N36" s="1106"/>
    </row>
    <row r="37" spans="1:14" ht="15.75" thickBot="1" x14ac:dyDescent="0.3">
      <c r="B37" s="1107"/>
      <c r="C37" s="1102"/>
      <c r="D37" s="239" t="s">
        <v>43</v>
      </c>
      <c r="E37" s="1133"/>
      <c r="F37" s="1133"/>
      <c r="G37" s="1107"/>
      <c r="H37" s="1107"/>
      <c r="I37" s="1107"/>
      <c r="J37" s="1107"/>
      <c r="K37" s="1107"/>
      <c r="L37" s="1107"/>
      <c r="M37" s="1107"/>
      <c r="N37" s="1107"/>
    </row>
    <row r="38" spans="1:14" ht="57.75" customHeight="1" x14ac:dyDescent="0.25">
      <c r="B38" s="1109" t="s">
        <v>36</v>
      </c>
      <c r="C38" s="1104" t="s">
        <v>37</v>
      </c>
      <c r="D38" s="1104" t="s">
        <v>877</v>
      </c>
      <c r="E38" s="1108">
        <v>5757</v>
      </c>
      <c r="F38" s="1108">
        <v>36</v>
      </c>
      <c r="G38" s="1109">
        <v>793</v>
      </c>
      <c r="H38" s="1109">
        <v>27</v>
      </c>
      <c r="I38" s="1105">
        <v>4964</v>
      </c>
      <c r="J38" s="1109">
        <v>9</v>
      </c>
      <c r="K38" s="1109">
        <v>0</v>
      </c>
      <c r="L38" s="1109">
        <v>4</v>
      </c>
      <c r="M38" s="1109">
        <v>0</v>
      </c>
      <c r="N38" s="1105">
        <v>2607</v>
      </c>
    </row>
    <row r="39" spans="1:14" ht="1.5" customHeight="1" thickBot="1" x14ac:dyDescent="0.3">
      <c r="B39" s="1106"/>
      <c r="C39" s="1101"/>
      <c r="D39" s="1101"/>
      <c r="E39" s="1101"/>
      <c r="F39" s="1132"/>
      <c r="G39" s="1106"/>
      <c r="H39" s="1106"/>
      <c r="I39" s="1106"/>
      <c r="J39" s="1106"/>
      <c r="K39" s="1106"/>
      <c r="L39" s="1106"/>
      <c r="M39" s="1106"/>
      <c r="N39" s="1106"/>
    </row>
    <row r="40" spans="1:14" ht="0.75" hidden="1" customHeight="1" thickBot="1" x14ac:dyDescent="0.3">
      <c r="B40" s="1107"/>
      <c r="C40" s="1102"/>
      <c r="D40" s="1102"/>
      <c r="E40" s="1102"/>
      <c r="F40" s="1133"/>
      <c r="G40" s="1107"/>
      <c r="H40" s="1107"/>
      <c r="I40" s="1107"/>
      <c r="J40" s="1107"/>
      <c r="K40" s="1107"/>
      <c r="L40" s="1107"/>
      <c r="M40" s="1107"/>
      <c r="N40" s="1107"/>
    </row>
    <row r="41" spans="1:14" ht="77.25" customHeight="1" thickBot="1" x14ac:dyDescent="0.3">
      <c r="A41" s="1103"/>
      <c r="B41" s="1109" t="s">
        <v>39</v>
      </c>
      <c r="C41" s="1104" t="s">
        <v>37</v>
      </c>
      <c r="D41" s="1104" t="s">
        <v>1255</v>
      </c>
      <c r="E41" s="1108">
        <v>7226</v>
      </c>
      <c r="F41" s="1108">
        <v>19358</v>
      </c>
      <c r="G41" s="1109">
        <v>0</v>
      </c>
      <c r="H41" s="1109">
        <v>0</v>
      </c>
      <c r="I41" s="1105">
        <v>1665</v>
      </c>
      <c r="J41" s="1105">
        <v>7436</v>
      </c>
      <c r="K41" s="1109">
        <v>0</v>
      </c>
      <c r="L41" s="1109">
        <v>5</v>
      </c>
      <c r="M41" s="1104">
        <v>816</v>
      </c>
      <c r="N41" s="1108">
        <v>4362</v>
      </c>
    </row>
    <row r="42" spans="1:14" ht="33.75" hidden="1" customHeight="1" thickBot="1" x14ac:dyDescent="0.3">
      <c r="A42" s="1103"/>
      <c r="B42" s="1106"/>
      <c r="C42" s="1101"/>
      <c r="D42" s="1101"/>
      <c r="E42" s="1132"/>
      <c r="F42" s="1132"/>
      <c r="G42" s="1106"/>
      <c r="H42" s="1106"/>
      <c r="I42" s="1112"/>
      <c r="J42" s="1112"/>
      <c r="K42" s="1106"/>
      <c r="L42" s="1106"/>
      <c r="M42" s="1101"/>
      <c r="N42" s="1101"/>
    </row>
    <row r="43" spans="1:14" ht="15.75" hidden="1" customHeight="1" thickBot="1" x14ac:dyDescent="0.3">
      <c r="A43" s="1103"/>
      <c r="B43" s="1106"/>
      <c r="C43" s="1101"/>
      <c r="D43" s="1101"/>
      <c r="E43" s="1132"/>
      <c r="F43" s="1132"/>
      <c r="G43" s="1106"/>
      <c r="H43" s="1106"/>
      <c r="I43" s="1112"/>
      <c r="J43" s="1112"/>
      <c r="K43" s="1106"/>
      <c r="L43" s="1106"/>
      <c r="M43" s="1101"/>
      <c r="N43" s="1101"/>
    </row>
    <row r="44" spans="1:14" ht="15.75" hidden="1" customHeight="1" thickBot="1" x14ac:dyDescent="0.3">
      <c r="A44" s="1103"/>
      <c r="B44" s="1107"/>
      <c r="C44" s="1102"/>
      <c r="D44" s="1102"/>
      <c r="E44" s="1133"/>
      <c r="F44" s="1133"/>
      <c r="G44" s="1107"/>
      <c r="H44" s="1107"/>
      <c r="I44" s="1113"/>
      <c r="J44" s="1113"/>
      <c r="K44" s="1107"/>
      <c r="L44" s="1107"/>
      <c r="M44" s="1102"/>
      <c r="N44" s="1102"/>
    </row>
    <row r="45" spans="1:14" ht="30" x14ac:dyDescent="0.25">
      <c r="B45" s="1109" t="s">
        <v>44</v>
      </c>
      <c r="C45" s="1104" t="s">
        <v>37</v>
      </c>
      <c r="D45" s="246" t="s">
        <v>1384</v>
      </c>
      <c r="E45" s="1104">
        <v>125</v>
      </c>
      <c r="F45" s="1108">
        <v>737</v>
      </c>
      <c r="G45" s="1109" t="s">
        <v>454</v>
      </c>
      <c r="H45" s="1109" t="s">
        <v>454</v>
      </c>
      <c r="I45" s="1109" t="s">
        <v>454</v>
      </c>
      <c r="J45" s="1109" t="s">
        <v>454</v>
      </c>
      <c r="K45" s="1109" t="s">
        <v>454</v>
      </c>
      <c r="L45" s="1109" t="s">
        <v>454</v>
      </c>
      <c r="M45" s="1109" t="s">
        <v>454</v>
      </c>
      <c r="N45" s="1109" t="s">
        <v>454</v>
      </c>
    </row>
    <row r="46" spans="1:14" x14ac:dyDescent="0.25">
      <c r="B46" s="1106"/>
      <c r="C46" s="1101"/>
      <c r="D46" s="253" t="s">
        <v>48</v>
      </c>
      <c r="E46" s="1101"/>
      <c r="F46" s="1132"/>
      <c r="G46" s="1106"/>
      <c r="H46" s="1106"/>
      <c r="I46" s="1106"/>
      <c r="J46" s="1106"/>
      <c r="K46" s="1106"/>
      <c r="L46" s="1106"/>
      <c r="M46" s="1106"/>
      <c r="N46" s="1106"/>
    </row>
    <row r="47" spans="1:14" ht="15.75" thickBot="1" x14ac:dyDescent="0.3">
      <c r="B47" s="1107"/>
      <c r="C47" s="1102"/>
      <c r="D47" s="247" t="s">
        <v>49</v>
      </c>
      <c r="E47" s="1102"/>
      <c r="F47" s="1133"/>
      <c r="G47" s="1107"/>
      <c r="H47" s="1107"/>
      <c r="I47" s="1107"/>
      <c r="J47" s="1107"/>
      <c r="K47" s="1107"/>
      <c r="L47" s="1107"/>
      <c r="M47" s="1107"/>
      <c r="N47" s="1107"/>
    </row>
    <row r="48" spans="1:14" ht="72" customHeight="1" thickBot="1" x14ac:dyDescent="0.3">
      <c r="A48" s="1103"/>
      <c r="B48" s="1109" t="s">
        <v>45</v>
      </c>
      <c r="C48" s="1104" t="s">
        <v>37</v>
      </c>
      <c r="D48" s="1157" t="s">
        <v>1450</v>
      </c>
      <c r="E48" s="1104">
        <v>0</v>
      </c>
      <c r="F48" s="1108">
        <v>945</v>
      </c>
      <c r="G48" s="1109">
        <v>0</v>
      </c>
      <c r="H48" s="1109">
        <v>4</v>
      </c>
      <c r="I48" s="1109">
        <v>1</v>
      </c>
      <c r="J48" s="1105">
        <v>5295</v>
      </c>
      <c r="K48" s="1109">
        <v>0</v>
      </c>
      <c r="L48" s="1109">
        <v>0</v>
      </c>
      <c r="M48" s="1121" t="s">
        <v>454</v>
      </c>
      <c r="N48" s="257" t="s">
        <v>1773</v>
      </c>
    </row>
    <row r="49" spans="1:14" ht="15.75" hidden="1" thickBot="1" x14ac:dyDescent="0.3">
      <c r="A49" s="1103"/>
      <c r="B49" s="1106"/>
      <c r="C49" s="1101"/>
      <c r="D49" s="1158"/>
      <c r="E49" s="1101"/>
      <c r="F49" s="1132"/>
      <c r="G49" s="1106"/>
      <c r="H49" s="1106"/>
      <c r="I49" s="1106"/>
      <c r="J49" s="1112"/>
      <c r="K49" s="1106"/>
      <c r="L49" s="1106"/>
      <c r="M49" s="1122"/>
      <c r="N49" s="212"/>
    </row>
    <row r="50" spans="1:14" ht="15.75" hidden="1" thickBot="1" x14ac:dyDescent="0.3">
      <c r="A50" s="1103"/>
      <c r="B50" s="1106"/>
      <c r="C50" s="1101"/>
      <c r="D50" s="1158"/>
      <c r="E50" s="1101"/>
      <c r="F50" s="1132"/>
      <c r="G50" s="1106"/>
      <c r="H50" s="1106"/>
      <c r="I50" s="1106"/>
      <c r="J50" s="1112"/>
      <c r="K50" s="1106"/>
      <c r="L50" s="1106"/>
      <c r="M50" s="1122"/>
      <c r="N50" s="212"/>
    </row>
    <row r="51" spans="1:14" ht="15.75" hidden="1" thickBot="1" x14ac:dyDescent="0.3">
      <c r="A51" s="1103"/>
      <c r="B51" s="1107"/>
      <c r="C51" s="1102"/>
      <c r="D51" s="1159"/>
      <c r="E51" s="1102"/>
      <c r="F51" s="1133"/>
      <c r="G51" s="1107"/>
      <c r="H51" s="1107"/>
      <c r="I51" s="1107"/>
      <c r="J51" s="1113"/>
      <c r="K51" s="1107"/>
      <c r="L51" s="1107"/>
      <c r="M51" s="1123"/>
      <c r="N51" s="212"/>
    </row>
    <row r="52" spans="1:14" ht="52.5" customHeight="1" thickBot="1" x14ac:dyDescent="0.3">
      <c r="A52" s="156"/>
      <c r="B52" s="240" t="s">
        <v>47</v>
      </c>
      <c r="C52" s="260" t="s">
        <v>37</v>
      </c>
      <c r="D52" s="261" t="s">
        <v>1257</v>
      </c>
      <c r="E52" s="251">
        <v>13358</v>
      </c>
      <c r="F52" s="251">
        <v>12618</v>
      </c>
      <c r="G52" s="252">
        <v>471</v>
      </c>
      <c r="H52" s="240">
        <v>278</v>
      </c>
      <c r="I52" s="252" t="s">
        <v>454</v>
      </c>
      <c r="J52" s="252" t="s">
        <v>454</v>
      </c>
      <c r="K52" s="240">
        <v>0</v>
      </c>
      <c r="L52" s="240">
        <v>5</v>
      </c>
      <c r="M52" s="252">
        <v>1310</v>
      </c>
      <c r="N52" s="252">
        <v>1390</v>
      </c>
    </row>
    <row r="53" spans="1:14" ht="60" customHeight="1" thickBot="1" x14ac:dyDescent="0.3">
      <c r="B53" s="240" t="s">
        <v>50</v>
      </c>
      <c r="C53" s="241" t="s">
        <v>53</v>
      </c>
      <c r="D53" s="242" t="s">
        <v>1246</v>
      </c>
      <c r="E53" s="243">
        <v>1558</v>
      </c>
      <c r="F53" s="243">
        <v>4017</v>
      </c>
      <c r="G53" s="244" t="s">
        <v>1772</v>
      </c>
      <c r="H53" s="245">
        <v>1932</v>
      </c>
      <c r="I53" s="244" t="s">
        <v>454</v>
      </c>
      <c r="J53" s="244" t="s">
        <v>454</v>
      </c>
      <c r="K53" s="244" t="s">
        <v>1771</v>
      </c>
      <c r="L53" s="241">
        <v>0</v>
      </c>
      <c r="M53" s="241" t="s">
        <v>454</v>
      </c>
      <c r="N53" s="241" t="s">
        <v>454</v>
      </c>
    </row>
    <row r="54" spans="1:14" ht="30" customHeight="1" x14ac:dyDescent="0.25">
      <c r="B54" s="1109" t="s">
        <v>52</v>
      </c>
      <c r="C54" s="1109" t="s">
        <v>55</v>
      </c>
      <c r="D54" s="1157" t="s">
        <v>1247</v>
      </c>
      <c r="E54" s="1153">
        <v>1472</v>
      </c>
      <c r="F54" s="1143">
        <v>11085</v>
      </c>
      <c r="G54" s="1098">
        <v>1472</v>
      </c>
      <c r="H54" s="1098">
        <v>7013</v>
      </c>
      <c r="I54" s="1128">
        <v>0</v>
      </c>
      <c r="J54" s="1098">
        <v>4072</v>
      </c>
      <c r="K54" s="1128">
        <v>0</v>
      </c>
      <c r="L54" s="1128">
        <v>10</v>
      </c>
      <c r="M54" s="1128">
        <v>163</v>
      </c>
      <c r="N54" s="1098">
        <v>3444</v>
      </c>
    </row>
    <row r="55" spans="1:14" ht="45" customHeight="1" x14ac:dyDescent="0.25">
      <c r="B55" s="1106"/>
      <c r="C55" s="1106"/>
      <c r="D55" s="1158"/>
      <c r="E55" s="1154"/>
      <c r="F55" s="1144"/>
      <c r="G55" s="1099"/>
      <c r="H55" s="1099"/>
      <c r="I55" s="1125"/>
      <c r="J55" s="1099"/>
      <c r="K55" s="1125"/>
      <c r="L55" s="1125"/>
      <c r="M55" s="1125"/>
      <c r="N55" s="1125"/>
    </row>
    <row r="56" spans="1:14" ht="5.25" customHeight="1" thickBot="1" x14ac:dyDescent="0.3">
      <c r="B56" s="1107"/>
      <c r="C56" s="1107"/>
      <c r="D56" s="1159"/>
      <c r="E56" s="1156"/>
      <c r="F56" s="1149"/>
      <c r="G56" s="1140"/>
      <c r="H56" s="1140"/>
      <c r="I56" s="1126"/>
      <c r="J56" s="1140"/>
      <c r="K56" s="1126"/>
      <c r="L56" s="1126"/>
      <c r="M56" s="1126"/>
      <c r="N56" s="1126"/>
    </row>
    <row r="57" spans="1:14" ht="30" x14ac:dyDescent="0.25">
      <c r="B57" s="1109" t="s">
        <v>54</v>
      </c>
      <c r="C57" s="1109" t="s">
        <v>59</v>
      </c>
      <c r="D57" s="238" t="s">
        <v>60</v>
      </c>
      <c r="E57" s="1139">
        <v>74</v>
      </c>
      <c r="F57" s="1138">
        <v>6480</v>
      </c>
      <c r="G57" s="1127">
        <v>1</v>
      </c>
      <c r="H57" s="1127">
        <v>6</v>
      </c>
      <c r="I57" s="1127">
        <v>0</v>
      </c>
      <c r="J57" s="1124">
        <v>1702</v>
      </c>
      <c r="K57" s="1127">
        <v>0</v>
      </c>
      <c r="L57" s="1127">
        <v>0</v>
      </c>
      <c r="M57" s="1127">
        <v>0</v>
      </c>
      <c r="N57" s="1127">
        <v>122</v>
      </c>
    </row>
    <row r="58" spans="1:14" x14ac:dyDescent="0.25">
      <c r="B58" s="1106"/>
      <c r="C58" s="1106"/>
      <c r="D58" s="238" t="s">
        <v>61</v>
      </c>
      <c r="E58" s="1101"/>
      <c r="F58" s="1132"/>
      <c r="G58" s="1106"/>
      <c r="H58" s="1106"/>
      <c r="I58" s="1106"/>
      <c r="J58" s="1112"/>
      <c r="K58" s="1106"/>
      <c r="L58" s="1106"/>
      <c r="M58" s="1106"/>
      <c r="N58" s="1106"/>
    </row>
    <row r="59" spans="1:14" ht="15.75" thickBot="1" x14ac:dyDescent="0.3">
      <c r="B59" s="1107"/>
      <c r="C59" s="1107"/>
      <c r="D59" s="239" t="s">
        <v>62</v>
      </c>
      <c r="E59" s="1102"/>
      <c r="F59" s="1133"/>
      <c r="G59" s="1107"/>
      <c r="H59" s="1107"/>
      <c r="I59" s="1107"/>
      <c r="J59" s="1113"/>
      <c r="K59" s="1107"/>
      <c r="L59" s="1107"/>
      <c r="M59" s="1107"/>
      <c r="N59" s="1107"/>
    </row>
    <row r="60" spans="1:14" ht="45.75" thickBot="1" x14ac:dyDescent="0.3">
      <c r="B60" s="229" t="s">
        <v>58</v>
      </c>
      <c r="C60" s="254" t="s">
        <v>64</v>
      </c>
      <c r="D60" s="239" t="s">
        <v>1252</v>
      </c>
      <c r="E60" s="254">
        <v>290</v>
      </c>
      <c r="F60" s="255">
        <v>1344</v>
      </c>
      <c r="G60" s="256">
        <v>280</v>
      </c>
      <c r="H60" s="259">
        <v>1200</v>
      </c>
      <c r="I60" s="256">
        <v>154</v>
      </c>
      <c r="J60" s="259">
        <v>1290</v>
      </c>
      <c r="K60" s="256">
        <v>0</v>
      </c>
      <c r="L60" s="256">
        <v>0</v>
      </c>
      <c r="M60" s="256">
        <v>28</v>
      </c>
      <c r="N60" s="256">
        <v>480</v>
      </c>
    </row>
    <row r="61" spans="1:14" ht="30" x14ac:dyDescent="0.25">
      <c r="B61" s="1109" t="s">
        <v>63</v>
      </c>
      <c r="C61" s="1104" t="s">
        <v>64</v>
      </c>
      <c r="D61" s="238" t="s">
        <v>1454</v>
      </c>
      <c r="E61" s="1108">
        <v>1838</v>
      </c>
      <c r="F61" s="1108">
        <v>6883</v>
      </c>
      <c r="G61" s="1109">
        <v>638</v>
      </c>
      <c r="H61" s="1105">
        <v>2040</v>
      </c>
      <c r="I61" s="1105">
        <v>0</v>
      </c>
      <c r="J61" s="1105">
        <v>0</v>
      </c>
      <c r="K61" s="1109">
        <v>0</v>
      </c>
      <c r="L61" s="1109">
        <v>5</v>
      </c>
      <c r="M61" s="1109">
        <v>53</v>
      </c>
      <c r="N61" s="1109">
        <v>705</v>
      </c>
    </row>
    <row r="62" spans="1:14" x14ac:dyDescent="0.25">
      <c r="B62" s="1106"/>
      <c r="C62" s="1101"/>
      <c r="D62" s="238" t="s">
        <v>66</v>
      </c>
      <c r="E62" s="1132"/>
      <c r="F62" s="1132"/>
      <c r="G62" s="1106"/>
      <c r="H62" s="1112"/>
      <c r="I62" s="1106"/>
      <c r="J62" s="1112"/>
      <c r="K62" s="1106"/>
      <c r="L62" s="1106"/>
      <c r="M62" s="1106"/>
      <c r="N62" s="1106"/>
    </row>
    <row r="63" spans="1:14" ht="15.75" thickBot="1" x14ac:dyDescent="0.3">
      <c r="B63" s="1107"/>
      <c r="C63" s="1102"/>
      <c r="D63" s="239" t="s">
        <v>67</v>
      </c>
      <c r="E63" s="1133"/>
      <c r="F63" s="1133"/>
      <c r="G63" s="1107"/>
      <c r="H63" s="1113"/>
      <c r="I63" s="1107"/>
      <c r="J63" s="1113"/>
      <c r="K63" s="1107"/>
      <c r="L63" s="1107"/>
      <c r="M63" s="1107"/>
      <c r="N63" s="1107"/>
    </row>
    <row r="64" spans="1:14" x14ac:dyDescent="0.25">
      <c r="A64" s="1103"/>
      <c r="B64" s="1109" t="s">
        <v>65</v>
      </c>
      <c r="C64" s="1104" t="s">
        <v>69</v>
      </c>
      <c r="D64" s="1104" t="s">
        <v>1258</v>
      </c>
      <c r="E64" s="1153">
        <v>1413</v>
      </c>
      <c r="F64" s="1143">
        <v>13513</v>
      </c>
      <c r="G64" s="1128">
        <v>332</v>
      </c>
      <c r="H64" s="1098">
        <v>1544</v>
      </c>
      <c r="I64" s="1128">
        <v>577</v>
      </c>
      <c r="J64" s="1098">
        <v>5460</v>
      </c>
      <c r="K64" s="1128">
        <v>0</v>
      </c>
      <c r="L64" s="1128">
        <v>33</v>
      </c>
      <c r="M64" s="1128">
        <v>169</v>
      </c>
      <c r="N64" s="1098">
        <v>3731</v>
      </c>
    </row>
    <row r="65" spans="1:14" x14ac:dyDescent="0.25">
      <c r="A65" s="1103"/>
      <c r="B65" s="1106"/>
      <c r="C65" s="1101"/>
      <c r="D65" s="1101"/>
      <c r="E65" s="1154"/>
      <c r="F65" s="1144"/>
      <c r="G65" s="1125"/>
      <c r="H65" s="1099"/>
      <c r="I65" s="1125"/>
      <c r="J65" s="1099"/>
      <c r="K65" s="1125"/>
      <c r="L65" s="1125"/>
      <c r="M65" s="1125"/>
      <c r="N65" s="1099"/>
    </row>
    <row r="66" spans="1:14" ht="27.75" customHeight="1" thickBot="1" x14ac:dyDescent="0.3">
      <c r="B66" s="1107"/>
      <c r="C66" s="1102"/>
      <c r="D66" s="1102"/>
      <c r="E66" s="1155"/>
      <c r="F66" s="1145"/>
      <c r="G66" s="1129"/>
      <c r="H66" s="1100"/>
      <c r="I66" s="1129"/>
      <c r="J66" s="1100"/>
      <c r="K66" s="1129"/>
      <c r="L66" s="1129"/>
      <c r="M66" s="1129"/>
      <c r="N66" s="1100"/>
    </row>
    <row r="67" spans="1:14" ht="45.75" thickBot="1" x14ac:dyDescent="0.3">
      <c r="B67" s="229" t="s">
        <v>68</v>
      </c>
      <c r="C67" s="254" t="s">
        <v>69</v>
      </c>
      <c r="D67" s="239" t="s">
        <v>1432</v>
      </c>
      <c r="E67" s="255">
        <v>1989</v>
      </c>
      <c r="F67" s="255">
        <v>1157</v>
      </c>
      <c r="G67" s="254">
        <v>0</v>
      </c>
      <c r="H67" s="254">
        <v>0</v>
      </c>
      <c r="I67" s="254">
        <v>0</v>
      </c>
      <c r="J67" s="254">
        <v>0</v>
      </c>
      <c r="K67" s="256">
        <v>0</v>
      </c>
      <c r="L67" s="254">
        <v>0</v>
      </c>
      <c r="M67" s="254">
        <v>51</v>
      </c>
      <c r="N67" s="254">
        <v>350</v>
      </c>
    </row>
    <row r="68" spans="1:14" ht="30" x14ac:dyDescent="0.25">
      <c r="B68" s="1109" t="s">
        <v>71</v>
      </c>
      <c r="C68" s="1104" t="s">
        <v>73</v>
      </c>
      <c r="D68" s="238" t="s">
        <v>74</v>
      </c>
      <c r="E68" s="1108">
        <v>0</v>
      </c>
      <c r="F68" s="1108">
        <v>38</v>
      </c>
      <c r="G68" s="1108">
        <v>0</v>
      </c>
      <c r="H68" s="1108">
        <v>30</v>
      </c>
      <c r="I68" s="1104">
        <v>274</v>
      </c>
      <c r="J68" s="1108">
        <v>4511</v>
      </c>
      <c r="K68" s="1109">
        <v>0</v>
      </c>
      <c r="L68" s="1104">
        <v>3</v>
      </c>
      <c r="M68" s="1104">
        <v>0</v>
      </c>
      <c r="N68" s="1104">
        <v>422</v>
      </c>
    </row>
    <row r="69" spans="1:14" x14ac:dyDescent="0.25">
      <c r="B69" s="1106"/>
      <c r="C69" s="1101"/>
      <c r="D69" s="238" t="s">
        <v>1693</v>
      </c>
      <c r="E69" s="1132"/>
      <c r="F69" s="1132"/>
      <c r="G69" s="1132"/>
      <c r="H69" s="1132"/>
      <c r="I69" s="1101"/>
      <c r="J69" s="1132"/>
      <c r="K69" s="1106"/>
      <c r="L69" s="1101"/>
      <c r="M69" s="1101"/>
      <c r="N69" s="1101"/>
    </row>
    <row r="70" spans="1:14" ht="15.75" thickBot="1" x14ac:dyDescent="0.3">
      <c r="B70" s="1107"/>
      <c r="C70" s="1102"/>
      <c r="D70" s="239" t="s">
        <v>1259</v>
      </c>
      <c r="E70" s="1133"/>
      <c r="F70" s="1133"/>
      <c r="G70" s="1133"/>
      <c r="H70" s="1133"/>
      <c r="I70" s="1102"/>
      <c r="J70" s="1133"/>
      <c r="K70" s="1107"/>
      <c r="L70" s="1102"/>
      <c r="M70" s="1102"/>
      <c r="N70" s="1102"/>
    </row>
    <row r="71" spans="1:14" ht="30" x14ac:dyDescent="0.25">
      <c r="B71" s="1109" t="s">
        <v>72</v>
      </c>
      <c r="C71" s="1109" t="s">
        <v>76</v>
      </c>
      <c r="D71" s="238" t="s">
        <v>77</v>
      </c>
      <c r="E71" s="1146">
        <v>365</v>
      </c>
      <c r="F71" s="1143">
        <v>2767</v>
      </c>
      <c r="G71" s="1134">
        <v>32</v>
      </c>
      <c r="H71" s="1143">
        <v>139</v>
      </c>
      <c r="I71" s="1134">
        <v>333</v>
      </c>
      <c r="J71" s="1098">
        <v>2628</v>
      </c>
      <c r="K71" s="1128">
        <v>0</v>
      </c>
      <c r="L71" s="1150">
        <v>4</v>
      </c>
      <c r="M71" s="1109">
        <v>2</v>
      </c>
      <c r="N71" s="1109">
        <v>140</v>
      </c>
    </row>
    <row r="72" spans="1:14" x14ac:dyDescent="0.25">
      <c r="B72" s="1106"/>
      <c r="C72" s="1106"/>
      <c r="D72" s="238" t="s">
        <v>78</v>
      </c>
      <c r="E72" s="1147"/>
      <c r="F72" s="1144"/>
      <c r="G72" s="1141"/>
      <c r="H72" s="1141"/>
      <c r="I72" s="1141"/>
      <c r="J72" s="1125"/>
      <c r="K72" s="1125"/>
      <c r="L72" s="1151"/>
      <c r="M72" s="1106"/>
      <c r="N72" s="1106"/>
    </row>
    <row r="73" spans="1:14" ht="15.75" thickBot="1" x14ac:dyDescent="0.3">
      <c r="B73" s="1107"/>
      <c r="C73" s="1107"/>
      <c r="D73" s="239" t="s">
        <v>79</v>
      </c>
      <c r="E73" s="1148"/>
      <c r="F73" s="1149"/>
      <c r="G73" s="1135"/>
      <c r="H73" s="1135"/>
      <c r="I73" s="1135"/>
      <c r="J73" s="1126"/>
      <c r="K73" s="1126"/>
      <c r="L73" s="1152"/>
      <c r="M73" s="1107"/>
      <c r="N73" s="1107"/>
    </row>
    <row r="74" spans="1:14" x14ac:dyDescent="0.25">
      <c r="B74" s="1109" t="s">
        <v>75</v>
      </c>
      <c r="C74" s="1104" t="s">
        <v>81</v>
      </c>
      <c r="D74" s="238" t="s">
        <v>1254</v>
      </c>
      <c r="E74" s="1138">
        <v>870</v>
      </c>
      <c r="F74" s="1138">
        <v>3232</v>
      </c>
      <c r="G74" s="1139">
        <v>731</v>
      </c>
      <c r="H74" s="1138">
        <v>2129</v>
      </c>
      <c r="I74" s="1139">
        <v>54</v>
      </c>
      <c r="J74" s="1138">
        <v>982</v>
      </c>
      <c r="K74" s="1139">
        <v>0</v>
      </c>
      <c r="L74" s="1139">
        <v>1</v>
      </c>
      <c r="M74" s="1108">
        <v>91</v>
      </c>
      <c r="N74" s="1104">
        <v>975</v>
      </c>
    </row>
    <row r="75" spans="1:14" x14ac:dyDescent="0.25">
      <c r="B75" s="1106"/>
      <c r="C75" s="1101"/>
      <c r="D75" s="238" t="s">
        <v>51</v>
      </c>
      <c r="E75" s="1132"/>
      <c r="F75" s="1132"/>
      <c r="G75" s="1101"/>
      <c r="H75" s="1132"/>
      <c r="I75" s="1101"/>
      <c r="J75" s="1101"/>
      <c r="K75" s="1101"/>
      <c r="L75" s="1101"/>
      <c r="M75" s="1101"/>
      <c r="N75" s="1101"/>
    </row>
    <row r="76" spans="1:14" x14ac:dyDescent="0.25">
      <c r="B76" s="1106"/>
      <c r="C76" s="1101"/>
      <c r="D76" s="238" t="s">
        <v>82</v>
      </c>
      <c r="E76" s="1132"/>
      <c r="F76" s="1132"/>
      <c r="G76" s="1101"/>
      <c r="H76" s="1132"/>
      <c r="I76" s="1101"/>
      <c r="J76" s="1101"/>
      <c r="K76" s="1101"/>
      <c r="L76" s="1101"/>
      <c r="M76" s="1101"/>
      <c r="N76" s="1101"/>
    </row>
    <row r="77" spans="1:14" ht="15.75" thickBot="1" x14ac:dyDescent="0.3">
      <c r="B77" s="1107"/>
      <c r="C77" s="1102"/>
      <c r="D77" s="239" t="s">
        <v>83</v>
      </c>
      <c r="E77" s="1133"/>
      <c r="F77" s="1133"/>
      <c r="G77" s="1102"/>
      <c r="H77" s="1133"/>
      <c r="I77" s="1102"/>
      <c r="J77" s="1102"/>
      <c r="K77" s="1102"/>
      <c r="L77" s="1102"/>
      <c r="M77" s="1102"/>
      <c r="N77" s="1102"/>
    </row>
    <row r="78" spans="1:14" x14ac:dyDescent="0.25">
      <c r="B78" s="1109" t="s">
        <v>80</v>
      </c>
      <c r="C78" s="1104" t="s">
        <v>85</v>
      </c>
      <c r="D78" s="248" t="s">
        <v>86</v>
      </c>
      <c r="E78" s="1134">
        <v>456</v>
      </c>
      <c r="F78" s="1143">
        <v>2333</v>
      </c>
      <c r="G78" s="1128">
        <v>2</v>
      </c>
      <c r="H78" s="1128">
        <v>187</v>
      </c>
      <c r="I78" s="1098">
        <v>445</v>
      </c>
      <c r="J78" s="1098">
        <v>7043</v>
      </c>
      <c r="K78" s="1128">
        <v>0</v>
      </c>
      <c r="L78" s="1128">
        <v>0</v>
      </c>
      <c r="M78" s="1128">
        <v>5</v>
      </c>
      <c r="N78" s="1128">
        <v>546</v>
      </c>
    </row>
    <row r="79" spans="1:14" x14ac:dyDescent="0.25">
      <c r="B79" s="1106"/>
      <c r="C79" s="1101"/>
      <c r="D79" s="248" t="s">
        <v>87</v>
      </c>
      <c r="E79" s="1141"/>
      <c r="F79" s="1144"/>
      <c r="G79" s="1125"/>
      <c r="H79" s="1125"/>
      <c r="I79" s="1099"/>
      <c r="J79" s="1099"/>
      <c r="K79" s="1125"/>
      <c r="L79" s="1125"/>
      <c r="M79" s="1125"/>
      <c r="N79" s="1125"/>
    </row>
    <row r="80" spans="1:14" x14ac:dyDescent="0.25">
      <c r="B80" s="1106"/>
      <c r="C80" s="1101"/>
      <c r="D80" s="248" t="s">
        <v>88</v>
      </c>
      <c r="E80" s="1141"/>
      <c r="F80" s="1144"/>
      <c r="G80" s="1125"/>
      <c r="H80" s="1125"/>
      <c r="I80" s="1099"/>
      <c r="J80" s="1099"/>
      <c r="K80" s="1125"/>
      <c r="L80" s="1125"/>
      <c r="M80" s="1125"/>
      <c r="N80" s="1125"/>
    </row>
    <row r="81" spans="2:14" ht="15.75" thickBot="1" x14ac:dyDescent="0.3">
      <c r="B81" s="1107"/>
      <c r="C81" s="1102"/>
      <c r="D81" s="258" t="s">
        <v>89</v>
      </c>
      <c r="E81" s="1142"/>
      <c r="F81" s="1145"/>
      <c r="G81" s="1129"/>
      <c r="H81" s="1129"/>
      <c r="I81" s="1100"/>
      <c r="J81" s="1100"/>
      <c r="K81" s="1129"/>
      <c r="L81" s="1129"/>
      <c r="M81" s="1129"/>
      <c r="N81" s="1129"/>
    </row>
    <row r="82" spans="2:14" ht="30" x14ac:dyDescent="0.25">
      <c r="B82" s="1109" t="s">
        <v>84</v>
      </c>
      <c r="C82" s="1104" t="s">
        <v>85</v>
      </c>
      <c r="D82" s="248" t="s">
        <v>91</v>
      </c>
      <c r="E82" s="1134">
        <v>0</v>
      </c>
      <c r="F82" s="1134">
        <v>237</v>
      </c>
      <c r="G82" s="1128">
        <v>0</v>
      </c>
      <c r="H82" s="1128">
        <v>0</v>
      </c>
      <c r="I82" s="1128">
        <v>0</v>
      </c>
      <c r="J82" s="1098">
        <v>0</v>
      </c>
      <c r="K82" s="1128">
        <v>0</v>
      </c>
      <c r="L82" s="1128">
        <v>0</v>
      </c>
      <c r="M82" s="1128">
        <v>0</v>
      </c>
      <c r="N82" s="1128">
        <v>237</v>
      </c>
    </row>
    <row r="83" spans="2:14" ht="21" customHeight="1" thickBot="1" x14ac:dyDescent="0.3">
      <c r="B83" s="1107"/>
      <c r="C83" s="1102"/>
      <c r="D83" s="249" t="s">
        <v>1260</v>
      </c>
      <c r="E83" s="1135"/>
      <c r="F83" s="1135"/>
      <c r="G83" s="1126"/>
      <c r="H83" s="1126"/>
      <c r="I83" s="1126"/>
      <c r="J83" s="1140"/>
      <c r="K83" s="1126"/>
      <c r="L83" s="1126"/>
      <c r="M83" s="1126"/>
      <c r="N83" s="1126"/>
    </row>
    <row r="84" spans="2:14" x14ac:dyDescent="0.25">
      <c r="B84" s="1109" t="s">
        <v>90</v>
      </c>
      <c r="C84" s="1109" t="s">
        <v>93</v>
      </c>
      <c r="D84" s="238" t="s">
        <v>94</v>
      </c>
      <c r="E84" s="1138">
        <v>1090</v>
      </c>
      <c r="F84" s="1138">
        <v>4559</v>
      </c>
      <c r="G84" s="1127">
        <v>764</v>
      </c>
      <c r="H84" s="1124">
        <v>2587</v>
      </c>
      <c r="I84" s="1127">
        <v>0</v>
      </c>
      <c r="J84" s="1124">
        <v>0</v>
      </c>
      <c r="K84" s="1127">
        <v>0</v>
      </c>
      <c r="L84" s="1127">
        <v>0</v>
      </c>
      <c r="M84" s="1127">
        <v>23</v>
      </c>
      <c r="N84" s="1124">
        <v>881</v>
      </c>
    </row>
    <row r="85" spans="2:14" x14ac:dyDescent="0.25">
      <c r="B85" s="1106"/>
      <c r="C85" s="1106"/>
      <c r="D85" s="238" t="s">
        <v>51</v>
      </c>
      <c r="E85" s="1132"/>
      <c r="F85" s="1132"/>
      <c r="G85" s="1106"/>
      <c r="H85" s="1112"/>
      <c r="I85" s="1106"/>
      <c r="J85" s="1112"/>
      <c r="K85" s="1106"/>
      <c r="L85" s="1106"/>
      <c r="M85" s="1106"/>
      <c r="N85" s="1106"/>
    </row>
    <row r="86" spans="2:14" ht="15.75" thickBot="1" x14ac:dyDescent="0.3">
      <c r="B86" s="1107"/>
      <c r="C86" s="1107"/>
      <c r="D86" s="239" t="s">
        <v>95</v>
      </c>
      <c r="E86" s="1133"/>
      <c r="F86" s="1133"/>
      <c r="G86" s="1107"/>
      <c r="H86" s="1113"/>
      <c r="I86" s="1107"/>
      <c r="J86" s="1113"/>
      <c r="K86" s="1107"/>
      <c r="L86" s="1107"/>
      <c r="M86" s="1107"/>
      <c r="N86" s="1107"/>
    </row>
    <row r="87" spans="2:14" x14ac:dyDescent="0.25">
      <c r="B87" s="1109" t="s">
        <v>92</v>
      </c>
      <c r="C87" s="1109" t="s">
        <v>97</v>
      </c>
      <c r="D87" s="1136" t="s">
        <v>1406</v>
      </c>
      <c r="E87" s="1108">
        <v>23</v>
      </c>
      <c r="F87" s="1108">
        <v>5803</v>
      </c>
      <c r="G87" s="1109">
        <v>0</v>
      </c>
      <c r="H87" s="1105">
        <v>5803</v>
      </c>
      <c r="I87" s="1109">
        <v>0</v>
      </c>
      <c r="J87" s="1109">
        <v>0</v>
      </c>
      <c r="K87" s="1109">
        <v>0</v>
      </c>
      <c r="L87" s="1109">
        <v>0</v>
      </c>
      <c r="M87" s="1109">
        <v>0</v>
      </c>
      <c r="N87" s="1105">
        <v>2761</v>
      </c>
    </row>
    <row r="88" spans="2:14" ht="15.75" thickBot="1" x14ac:dyDescent="0.3">
      <c r="B88" s="1107"/>
      <c r="C88" s="1107"/>
      <c r="D88" s="1137"/>
      <c r="E88" s="1133"/>
      <c r="F88" s="1133"/>
      <c r="G88" s="1107"/>
      <c r="H88" s="1113"/>
      <c r="I88" s="1107"/>
      <c r="J88" s="1107"/>
      <c r="K88" s="1107"/>
      <c r="L88" s="1107"/>
      <c r="M88" s="1107"/>
      <c r="N88" s="1107"/>
    </row>
    <row r="89" spans="2:14" x14ac:dyDescent="0.25">
      <c r="B89" s="1109" t="s">
        <v>98</v>
      </c>
      <c r="C89" s="1109" t="s">
        <v>101</v>
      </c>
      <c r="D89" s="238" t="s">
        <v>102</v>
      </c>
      <c r="E89" s="1104" t="s">
        <v>454</v>
      </c>
      <c r="F89" s="1108">
        <v>2144</v>
      </c>
      <c r="G89" s="1109" t="s">
        <v>454</v>
      </c>
      <c r="H89" s="1109" t="s">
        <v>454</v>
      </c>
      <c r="I89" s="1109">
        <v>124</v>
      </c>
      <c r="J89" s="1105">
        <v>1448</v>
      </c>
      <c r="K89" s="1109">
        <v>0</v>
      </c>
      <c r="L89" s="1109">
        <v>5</v>
      </c>
      <c r="M89" s="1109">
        <v>10</v>
      </c>
      <c r="N89" s="1109">
        <v>491</v>
      </c>
    </row>
    <row r="90" spans="2:14" x14ac:dyDescent="0.25">
      <c r="B90" s="1106"/>
      <c r="C90" s="1106"/>
      <c r="D90" s="238" t="s">
        <v>103</v>
      </c>
      <c r="E90" s="1101"/>
      <c r="F90" s="1132"/>
      <c r="G90" s="1106"/>
      <c r="H90" s="1106"/>
      <c r="I90" s="1106"/>
      <c r="J90" s="1106"/>
      <c r="K90" s="1106"/>
      <c r="L90" s="1106"/>
      <c r="M90" s="1106"/>
      <c r="N90" s="1106"/>
    </row>
    <row r="91" spans="2:14" ht="15.75" thickBot="1" x14ac:dyDescent="0.3">
      <c r="B91" s="1107"/>
      <c r="C91" s="1107"/>
      <c r="D91" s="239" t="s">
        <v>104</v>
      </c>
      <c r="E91" s="1102"/>
      <c r="F91" s="1133"/>
      <c r="G91" s="1107"/>
      <c r="H91" s="1107"/>
      <c r="I91" s="1107"/>
      <c r="J91" s="1107"/>
      <c r="K91" s="1107"/>
      <c r="L91" s="1107"/>
      <c r="M91" s="1107"/>
      <c r="N91" s="1107"/>
    </row>
    <row r="92" spans="2:14" ht="30" x14ac:dyDescent="0.25">
      <c r="B92" s="1109" t="s">
        <v>100</v>
      </c>
      <c r="C92" s="1109" t="s">
        <v>106</v>
      </c>
      <c r="D92" s="238" t="s">
        <v>107</v>
      </c>
      <c r="E92" s="1104">
        <v>240</v>
      </c>
      <c r="F92" s="1108">
        <v>1796</v>
      </c>
      <c r="G92" s="1109">
        <v>0</v>
      </c>
      <c r="H92" s="1109">
        <v>0</v>
      </c>
      <c r="I92" s="1109">
        <v>68</v>
      </c>
      <c r="J92" s="1105">
        <v>2208</v>
      </c>
      <c r="K92" s="1109">
        <v>0</v>
      </c>
      <c r="L92" s="1109">
        <v>0</v>
      </c>
      <c r="M92" s="1109">
        <v>0</v>
      </c>
      <c r="N92" s="1109">
        <v>0</v>
      </c>
    </row>
    <row r="93" spans="2:14" x14ac:dyDescent="0.25">
      <c r="B93" s="1106"/>
      <c r="C93" s="1106"/>
      <c r="D93" s="238" t="s">
        <v>1253</v>
      </c>
      <c r="E93" s="1101"/>
      <c r="F93" s="1101"/>
      <c r="G93" s="1106"/>
      <c r="H93" s="1106"/>
      <c r="I93" s="1106"/>
      <c r="J93" s="1112"/>
      <c r="K93" s="1106"/>
      <c r="L93" s="1106"/>
      <c r="M93" s="1106"/>
      <c r="N93" s="1106"/>
    </row>
    <row r="94" spans="2:14" x14ac:dyDescent="0.25">
      <c r="B94" s="1106"/>
      <c r="C94" s="1106"/>
      <c r="D94" s="1101"/>
      <c r="E94" s="1101"/>
      <c r="F94" s="1101"/>
      <c r="G94" s="1106"/>
      <c r="H94" s="1106"/>
      <c r="I94" s="1106"/>
      <c r="J94" s="1112"/>
      <c r="K94" s="1106"/>
      <c r="L94" s="1106"/>
      <c r="M94" s="1106"/>
      <c r="N94" s="1106"/>
    </row>
    <row r="95" spans="2:14" ht="15.75" thickBot="1" x14ac:dyDescent="0.3">
      <c r="B95" s="1107"/>
      <c r="C95" s="1107"/>
      <c r="D95" s="1102"/>
      <c r="E95" s="1102"/>
      <c r="F95" s="1102"/>
      <c r="G95" s="1107"/>
      <c r="H95" s="1107"/>
      <c r="I95" s="1107"/>
      <c r="J95" s="1113"/>
      <c r="K95" s="1107"/>
      <c r="L95" s="1107"/>
      <c r="M95" s="1107"/>
      <c r="N95" s="1107"/>
    </row>
    <row r="96" spans="2:14" ht="30" x14ac:dyDescent="0.25">
      <c r="B96" s="1109" t="s">
        <v>105</v>
      </c>
      <c r="C96" s="1109" t="s">
        <v>59</v>
      </c>
      <c r="D96" s="238" t="s">
        <v>1256</v>
      </c>
      <c r="E96" s="1108">
        <v>0</v>
      </c>
      <c r="F96" s="1108">
        <v>0</v>
      </c>
      <c r="G96" s="1105">
        <v>0</v>
      </c>
      <c r="H96" s="1105">
        <v>0</v>
      </c>
      <c r="I96" s="1105">
        <v>1392</v>
      </c>
      <c r="J96" s="1105">
        <v>1049</v>
      </c>
      <c r="K96" s="1109">
        <v>0</v>
      </c>
      <c r="L96" s="1109">
        <v>0</v>
      </c>
      <c r="M96" s="1109">
        <v>0</v>
      </c>
      <c r="N96" s="1109">
        <v>0</v>
      </c>
    </row>
    <row r="97" spans="2:14" x14ac:dyDescent="0.25">
      <c r="B97" s="1106"/>
      <c r="C97" s="1106"/>
      <c r="D97" s="238" t="s">
        <v>109</v>
      </c>
      <c r="E97" s="1132"/>
      <c r="F97" s="1132"/>
      <c r="G97" s="1112"/>
      <c r="H97" s="1112"/>
      <c r="I97" s="1106"/>
      <c r="J97" s="1106"/>
      <c r="K97" s="1106"/>
      <c r="L97" s="1106"/>
      <c r="M97" s="1106"/>
      <c r="N97" s="1106"/>
    </row>
    <row r="98" spans="2:14" ht="15.75" thickBot="1" x14ac:dyDescent="0.3">
      <c r="B98" s="1107"/>
      <c r="C98" s="1107"/>
      <c r="D98" s="239" t="s">
        <v>110</v>
      </c>
      <c r="E98" s="1133"/>
      <c r="F98" s="1133"/>
      <c r="G98" s="1113"/>
      <c r="H98" s="1113"/>
      <c r="I98" s="1107"/>
      <c r="J98" s="1107"/>
      <c r="K98" s="1107"/>
      <c r="L98" s="1107"/>
      <c r="M98" s="1107"/>
      <c r="N98" s="1107"/>
    </row>
    <row r="99" spans="2:14" ht="32.25" customHeight="1" thickBot="1" x14ac:dyDescent="0.3">
      <c r="B99" s="1118" t="s">
        <v>784</v>
      </c>
      <c r="C99" s="1119"/>
      <c r="D99" s="1120"/>
      <c r="E99" s="255">
        <f t="shared" ref="E99:N99" si="0">SUM(E11:E98)</f>
        <v>51771</v>
      </c>
      <c r="F99" s="255">
        <f t="shared" si="0"/>
        <v>184980</v>
      </c>
      <c r="G99" s="259">
        <f t="shared" si="0"/>
        <v>7499</v>
      </c>
      <c r="H99" s="259">
        <f t="shared" si="0"/>
        <v>36271</v>
      </c>
      <c r="I99" s="259">
        <f t="shared" si="0"/>
        <v>17433</v>
      </c>
      <c r="J99" s="259">
        <f t="shared" si="0"/>
        <v>118016</v>
      </c>
      <c r="K99" s="256">
        <f t="shared" si="0"/>
        <v>1</v>
      </c>
      <c r="L99" s="259">
        <f t="shared" si="0"/>
        <v>122</v>
      </c>
      <c r="M99" s="256">
        <f t="shared" si="0"/>
        <v>3186</v>
      </c>
      <c r="N99" s="256">
        <f t="shared" si="0"/>
        <v>29353</v>
      </c>
    </row>
    <row r="100" spans="2:14" ht="23.25" x14ac:dyDescent="0.25">
      <c r="B100" s="3"/>
    </row>
  </sheetData>
  <mergeCells count="334">
    <mergeCell ref="K5:L8"/>
    <mergeCell ref="I5:J8"/>
    <mergeCell ref="G6:H8"/>
    <mergeCell ref="B2:N2"/>
    <mergeCell ref="E3:L3"/>
    <mergeCell ref="E4:H4"/>
    <mergeCell ref="I4:J4"/>
    <mergeCell ref="K4:L4"/>
    <mergeCell ref="E5:H5"/>
    <mergeCell ref="E6:F8"/>
    <mergeCell ref="M4:N4"/>
    <mergeCell ref="M5:N8"/>
    <mergeCell ref="D3:D8"/>
    <mergeCell ref="C3:C8"/>
    <mergeCell ref="B3:B8"/>
    <mergeCell ref="E11:E13"/>
    <mergeCell ref="F11:F13"/>
    <mergeCell ref="K11:K13"/>
    <mergeCell ref="K20:K22"/>
    <mergeCell ref="L20:L22"/>
    <mergeCell ref="L11:L13"/>
    <mergeCell ref="K14:K19"/>
    <mergeCell ref="L14:L19"/>
    <mergeCell ref="B14:B19"/>
    <mergeCell ref="C14:C19"/>
    <mergeCell ref="G11:G13"/>
    <mergeCell ref="H11:H13"/>
    <mergeCell ref="C11:C13"/>
    <mergeCell ref="I11:I13"/>
    <mergeCell ref="J11:J13"/>
    <mergeCell ref="I14:I19"/>
    <mergeCell ref="J14:J19"/>
    <mergeCell ref="E14:E19"/>
    <mergeCell ref="F14:F19"/>
    <mergeCell ref="G14:G19"/>
    <mergeCell ref="H14:H19"/>
    <mergeCell ref="I20:I22"/>
    <mergeCell ref="J20:J22"/>
    <mergeCell ref="B20:B22"/>
    <mergeCell ref="E20:E22"/>
    <mergeCell ref="F20:F22"/>
    <mergeCell ref="G20:G22"/>
    <mergeCell ref="H20:H22"/>
    <mergeCell ref="B23:B27"/>
    <mergeCell ref="C23:C27"/>
    <mergeCell ref="E30:E31"/>
    <mergeCell ref="F30:F31"/>
    <mergeCell ref="G30:G31"/>
    <mergeCell ref="H30:H31"/>
    <mergeCell ref="H28:H29"/>
    <mergeCell ref="B28:B29"/>
    <mergeCell ref="C28:C29"/>
    <mergeCell ref="E28:E29"/>
    <mergeCell ref="B30:B31"/>
    <mergeCell ref="C30:C31"/>
    <mergeCell ref="L28:L29"/>
    <mergeCell ref="F28:F29"/>
    <mergeCell ref="G28:G29"/>
    <mergeCell ref="I28:I29"/>
    <mergeCell ref="J28:J29"/>
    <mergeCell ref="K28:K29"/>
    <mergeCell ref="I30:I31"/>
    <mergeCell ref="J30:J31"/>
    <mergeCell ref="K30:K31"/>
    <mergeCell ref="L30:L31"/>
    <mergeCell ref="J34:J37"/>
    <mergeCell ref="K34:K37"/>
    <mergeCell ref="L34:L37"/>
    <mergeCell ref="M34:M37"/>
    <mergeCell ref="M32:M33"/>
    <mergeCell ref="B34:B37"/>
    <mergeCell ref="C34:C37"/>
    <mergeCell ref="E34:E37"/>
    <mergeCell ref="F34:F37"/>
    <mergeCell ref="G34:G37"/>
    <mergeCell ref="H34:H37"/>
    <mergeCell ref="I34:I37"/>
    <mergeCell ref="I32:I33"/>
    <mergeCell ref="J32:J33"/>
    <mergeCell ref="K32:K33"/>
    <mergeCell ref="L32:L33"/>
    <mergeCell ref="B32:B33"/>
    <mergeCell ref="C32:C33"/>
    <mergeCell ref="E32:E33"/>
    <mergeCell ref="F32:F33"/>
    <mergeCell ref="G32:G33"/>
    <mergeCell ref="H32:H33"/>
    <mergeCell ref="E41:E44"/>
    <mergeCell ref="F41:F44"/>
    <mergeCell ref="G41:G44"/>
    <mergeCell ref="H41:H44"/>
    <mergeCell ref="H38:H40"/>
    <mergeCell ref="B38:B40"/>
    <mergeCell ref="C38:C40"/>
    <mergeCell ref="E38:E40"/>
    <mergeCell ref="F38:F40"/>
    <mergeCell ref="G38:G40"/>
    <mergeCell ref="D38:D40"/>
    <mergeCell ref="I41:I44"/>
    <mergeCell ref="J41:J44"/>
    <mergeCell ref="K41:K44"/>
    <mergeCell ref="L41:L44"/>
    <mergeCell ref="L38:L40"/>
    <mergeCell ref="M38:M40"/>
    <mergeCell ref="I38:I40"/>
    <mergeCell ref="J38:J40"/>
    <mergeCell ref="K38:K40"/>
    <mergeCell ref="M41:M44"/>
    <mergeCell ref="E45:E47"/>
    <mergeCell ref="F45:F47"/>
    <mergeCell ref="G45:G47"/>
    <mergeCell ref="H45:H47"/>
    <mergeCell ref="I45:I47"/>
    <mergeCell ref="E48:E51"/>
    <mergeCell ref="F48:F51"/>
    <mergeCell ref="G48:G51"/>
    <mergeCell ref="H48:H51"/>
    <mergeCell ref="J45:J47"/>
    <mergeCell ref="K45:K47"/>
    <mergeCell ref="L45:L47"/>
    <mergeCell ref="I54:I56"/>
    <mergeCell ref="J54:J56"/>
    <mergeCell ref="K54:K56"/>
    <mergeCell ref="L54:L56"/>
    <mergeCell ref="M54:M56"/>
    <mergeCell ref="L48:L51"/>
    <mergeCell ref="M45:M47"/>
    <mergeCell ref="E54:E56"/>
    <mergeCell ref="F54:F56"/>
    <mergeCell ref="G54:G56"/>
    <mergeCell ref="H54:H56"/>
    <mergeCell ref="I48:I51"/>
    <mergeCell ref="J48:J51"/>
    <mergeCell ref="K48:K51"/>
    <mergeCell ref="B48:B51"/>
    <mergeCell ref="C48:C51"/>
    <mergeCell ref="D48:D51"/>
    <mergeCell ref="D54:D56"/>
    <mergeCell ref="M57:M59"/>
    <mergeCell ref="B61:B63"/>
    <mergeCell ref="C61:C63"/>
    <mergeCell ref="E61:E63"/>
    <mergeCell ref="F61:F63"/>
    <mergeCell ref="G61:G63"/>
    <mergeCell ref="H61:H63"/>
    <mergeCell ref="H57:H59"/>
    <mergeCell ref="I57:I59"/>
    <mergeCell ref="J57:J59"/>
    <mergeCell ref="K57:K59"/>
    <mergeCell ref="B57:B59"/>
    <mergeCell ref="C57:C59"/>
    <mergeCell ref="E57:E59"/>
    <mergeCell ref="F57:F59"/>
    <mergeCell ref="G57:G59"/>
    <mergeCell ref="M61:M63"/>
    <mergeCell ref="B68:B70"/>
    <mergeCell ref="C68:C70"/>
    <mergeCell ref="E68:E70"/>
    <mergeCell ref="F68:F70"/>
    <mergeCell ref="G68:G70"/>
    <mergeCell ref="H68:H70"/>
    <mergeCell ref="L57:L59"/>
    <mergeCell ref="I68:I70"/>
    <mergeCell ref="J68:J70"/>
    <mergeCell ref="K68:K70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71:M73"/>
    <mergeCell ref="I71:I73"/>
    <mergeCell ref="J71:J73"/>
    <mergeCell ref="K71:K73"/>
    <mergeCell ref="L71:L73"/>
    <mergeCell ref="I61:I63"/>
    <mergeCell ref="J61:J63"/>
    <mergeCell ref="K61:K63"/>
    <mergeCell ref="L61:L63"/>
    <mergeCell ref="L68:L70"/>
    <mergeCell ref="M68:M70"/>
    <mergeCell ref="M64:M66"/>
    <mergeCell ref="B71:B73"/>
    <mergeCell ref="C71:C73"/>
    <mergeCell ref="E71:E73"/>
    <mergeCell ref="F71:F73"/>
    <mergeCell ref="G71:G73"/>
    <mergeCell ref="H71:H73"/>
    <mergeCell ref="I74:I77"/>
    <mergeCell ref="J74:J77"/>
    <mergeCell ref="K74:K77"/>
    <mergeCell ref="B74:B77"/>
    <mergeCell ref="C74:C77"/>
    <mergeCell ref="E74:E77"/>
    <mergeCell ref="F74:F77"/>
    <mergeCell ref="G74:G77"/>
    <mergeCell ref="H74:H77"/>
    <mergeCell ref="B78:B81"/>
    <mergeCell ref="C78:C81"/>
    <mergeCell ref="E78:E81"/>
    <mergeCell ref="F78:F81"/>
    <mergeCell ref="G78:G81"/>
    <mergeCell ref="H78:H81"/>
    <mergeCell ref="J78:J81"/>
    <mergeCell ref="K78:K81"/>
    <mergeCell ref="L78:L81"/>
    <mergeCell ref="M78:M81"/>
    <mergeCell ref="M74:M77"/>
    <mergeCell ref="I84:I86"/>
    <mergeCell ref="L82:L83"/>
    <mergeCell ref="M82:M83"/>
    <mergeCell ref="K82:K83"/>
    <mergeCell ref="L74:L77"/>
    <mergeCell ref="I78:I81"/>
    <mergeCell ref="H82:H83"/>
    <mergeCell ref="I82:I83"/>
    <mergeCell ref="J82:J83"/>
    <mergeCell ref="B82:B83"/>
    <mergeCell ref="C82:C83"/>
    <mergeCell ref="E82:E83"/>
    <mergeCell ref="F82:F83"/>
    <mergeCell ref="G82:G83"/>
    <mergeCell ref="M84:M86"/>
    <mergeCell ref="B87:B88"/>
    <mergeCell ref="C87:C88"/>
    <mergeCell ref="D87:D88"/>
    <mergeCell ref="E87:E88"/>
    <mergeCell ref="F87:F88"/>
    <mergeCell ref="G87:G88"/>
    <mergeCell ref="H87:H88"/>
    <mergeCell ref="I87:I88"/>
    <mergeCell ref="B84:B86"/>
    <mergeCell ref="C84:C86"/>
    <mergeCell ref="E84:E86"/>
    <mergeCell ref="F84:F86"/>
    <mergeCell ref="G84:G86"/>
    <mergeCell ref="H84:H86"/>
    <mergeCell ref="L89:L91"/>
    <mergeCell ref="B89:B91"/>
    <mergeCell ref="C89:C91"/>
    <mergeCell ref="E89:E91"/>
    <mergeCell ref="F89:F91"/>
    <mergeCell ref="G89:G91"/>
    <mergeCell ref="H89:H91"/>
    <mergeCell ref="B96:B98"/>
    <mergeCell ref="C96:C98"/>
    <mergeCell ref="E96:E98"/>
    <mergeCell ref="F96:F98"/>
    <mergeCell ref="G96:G98"/>
    <mergeCell ref="M28:M29"/>
    <mergeCell ref="M30:M31"/>
    <mergeCell ref="M14:M19"/>
    <mergeCell ref="M11:M13"/>
    <mergeCell ref="N28:N29"/>
    <mergeCell ref="D9:D10"/>
    <mergeCell ref="C9:C10"/>
    <mergeCell ref="B45:B47"/>
    <mergeCell ref="M96:M98"/>
    <mergeCell ref="H96:H98"/>
    <mergeCell ref="M92:M95"/>
    <mergeCell ref="I96:I98"/>
    <mergeCell ref="J96:J98"/>
    <mergeCell ref="K96:K98"/>
    <mergeCell ref="L96:L98"/>
    <mergeCell ref="J84:J86"/>
    <mergeCell ref="K84:K86"/>
    <mergeCell ref="L84:L86"/>
    <mergeCell ref="J87:J88"/>
    <mergeCell ref="K87:K88"/>
    <mergeCell ref="L87:L88"/>
    <mergeCell ref="M87:M88"/>
    <mergeCell ref="M89:M91"/>
    <mergeCell ref="B92:B95"/>
    <mergeCell ref="B99:D99"/>
    <mergeCell ref="M48:M51"/>
    <mergeCell ref="N84:N86"/>
    <mergeCell ref="N87:N88"/>
    <mergeCell ref="N89:N91"/>
    <mergeCell ref="N92:N95"/>
    <mergeCell ref="N96:N98"/>
    <mergeCell ref="N54:N56"/>
    <mergeCell ref="N57:N59"/>
    <mergeCell ref="N61:N63"/>
    <mergeCell ref="N68:N70"/>
    <mergeCell ref="N71:N73"/>
    <mergeCell ref="N74:N77"/>
    <mergeCell ref="N78:N81"/>
    <mergeCell ref="N82:N83"/>
    <mergeCell ref="C92:C95"/>
    <mergeCell ref="E92:E95"/>
    <mergeCell ref="F92:F95"/>
    <mergeCell ref="G92:G95"/>
    <mergeCell ref="H92:H95"/>
    <mergeCell ref="I92:I95"/>
    <mergeCell ref="I89:I91"/>
    <mergeCell ref="J89:J91"/>
    <mergeCell ref="K89:K91"/>
    <mergeCell ref="B11:B13"/>
    <mergeCell ref="D11:D13"/>
    <mergeCell ref="C20:C22"/>
    <mergeCell ref="A64:A65"/>
    <mergeCell ref="B64:B66"/>
    <mergeCell ref="C64:C66"/>
    <mergeCell ref="B9:B10"/>
    <mergeCell ref="B54:B56"/>
    <mergeCell ref="C54:C56"/>
    <mergeCell ref="N64:N66"/>
    <mergeCell ref="D94:D95"/>
    <mergeCell ref="A11:A13"/>
    <mergeCell ref="D14:D19"/>
    <mergeCell ref="A48:A51"/>
    <mergeCell ref="D41:D44"/>
    <mergeCell ref="A41:A44"/>
    <mergeCell ref="D28:D29"/>
    <mergeCell ref="N38:N40"/>
    <mergeCell ref="N41:N44"/>
    <mergeCell ref="N45:N47"/>
    <mergeCell ref="M20:M22"/>
    <mergeCell ref="N32:N33"/>
    <mergeCell ref="N30:N31"/>
    <mergeCell ref="N34:N37"/>
    <mergeCell ref="N11:N13"/>
    <mergeCell ref="N14:N19"/>
    <mergeCell ref="N20:N22"/>
    <mergeCell ref="J92:J95"/>
    <mergeCell ref="K92:K95"/>
    <mergeCell ref="L92:L95"/>
    <mergeCell ref="C45:C47"/>
    <mergeCell ref="B41:B44"/>
    <mergeCell ref="C41:C44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  <rowBreaks count="2" manualBreakCount="2">
    <brk id="40" max="13" man="1"/>
    <brk id="63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2"/>
  <sheetViews>
    <sheetView workbookViewId="0">
      <selection activeCell="L21" sqref="L21"/>
    </sheetView>
  </sheetViews>
  <sheetFormatPr defaultRowHeight="15" x14ac:dyDescent="0.25"/>
  <cols>
    <col min="3" max="3" width="15.42578125" customWidth="1"/>
    <col min="4" max="4" width="18.42578125" customWidth="1"/>
    <col min="5" max="5" width="17.5703125" customWidth="1"/>
    <col min="6" max="6" width="13.42578125" customWidth="1"/>
    <col min="7" max="7" width="19.42578125" customWidth="1"/>
    <col min="8" max="8" width="24.140625" customWidth="1"/>
    <col min="9" max="9" width="11.42578125" customWidth="1"/>
    <col min="10" max="10" width="3.7109375" customWidth="1"/>
  </cols>
  <sheetData>
    <row r="1" spans="2:11" ht="21.75" thickBot="1" x14ac:dyDescent="0.4">
      <c r="B1" s="62"/>
      <c r="C1" s="62"/>
      <c r="D1" s="62"/>
      <c r="E1" s="62"/>
      <c r="F1" s="62"/>
      <c r="G1" s="62"/>
      <c r="H1" s="62"/>
      <c r="I1" s="62"/>
      <c r="J1" s="62"/>
    </row>
    <row r="2" spans="2:11" ht="21.75" thickBot="1" x14ac:dyDescent="0.3">
      <c r="B2" s="1212" t="s">
        <v>1749</v>
      </c>
      <c r="C2" s="1213"/>
      <c r="D2" s="1213"/>
      <c r="E2" s="1213"/>
      <c r="F2" s="1213"/>
      <c r="G2" s="1213"/>
      <c r="H2" s="1213"/>
      <c r="I2" s="1213"/>
      <c r="J2" s="1214"/>
      <c r="K2" s="2"/>
    </row>
    <row r="3" spans="2:11" x14ac:dyDescent="0.25">
      <c r="B3" s="1215">
        <v>1</v>
      </c>
      <c r="C3" s="1090">
        <v>2</v>
      </c>
      <c r="D3" s="1217"/>
      <c r="E3" s="1219">
        <v>3</v>
      </c>
      <c r="F3" s="1091"/>
      <c r="G3" s="1221">
        <v>4</v>
      </c>
      <c r="H3" s="1221">
        <v>5</v>
      </c>
      <c r="I3" s="1090">
        <v>6</v>
      </c>
      <c r="J3" s="1217"/>
      <c r="K3" s="2"/>
    </row>
    <row r="4" spans="2:11" ht="15.75" thickBot="1" x14ac:dyDescent="0.3">
      <c r="B4" s="1216"/>
      <c r="C4" s="1094"/>
      <c r="D4" s="1218"/>
      <c r="E4" s="1220"/>
      <c r="F4" s="1095"/>
      <c r="G4" s="1222"/>
      <c r="H4" s="1222"/>
      <c r="I4" s="1223"/>
      <c r="J4" s="1224"/>
      <c r="K4" s="2"/>
    </row>
    <row r="5" spans="2:11" ht="60" customHeight="1" thickBot="1" x14ac:dyDescent="0.3">
      <c r="B5" s="1202" t="s">
        <v>2</v>
      </c>
      <c r="C5" s="1205" t="s">
        <v>506</v>
      </c>
      <c r="D5" s="1206"/>
      <c r="E5" s="1207" t="s">
        <v>1078</v>
      </c>
      <c r="F5" s="1208"/>
      <c r="G5" s="1082" t="s">
        <v>939</v>
      </c>
      <c r="H5" s="1209" t="s">
        <v>940</v>
      </c>
      <c r="I5" s="1200" t="s">
        <v>507</v>
      </c>
      <c r="J5" s="1201"/>
      <c r="K5" s="2"/>
    </row>
    <row r="6" spans="2:11" x14ac:dyDescent="0.25">
      <c r="B6" s="1203"/>
      <c r="C6" s="1209" t="s">
        <v>440</v>
      </c>
      <c r="D6" s="1209" t="s">
        <v>441</v>
      </c>
      <c r="E6" s="1209" t="s">
        <v>113</v>
      </c>
      <c r="F6" s="1209" t="s">
        <v>114</v>
      </c>
      <c r="G6" s="1084"/>
      <c r="H6" s="1210"/>
      <c r="I6" s="1083"/>
      <c r="J6" s="1084"/>
      <c r="K6" s="2"/>
    </row>
    <row r="7" spans="2:11" ht="27.75" customHeight="1" thickBot="1" x14ac:dyDescent="0.3">
      <c r="B7" s="1203"/>
      <c r="C7" s="1211"/>
      <c r="D7" s="1211"/>
      <c r="E7" s="1211"/>
      <c r="F7" s="1211"/>
      <c r="G7" s="1084"/>
      <c r="H7" s="1210"/>
      <c r="I7" s="1083"/>
      <c r="J7" s="1084"/>
      <c r="K7" s="2"/>
    </row>
    <row r="8" spans="2:11" ht="61.5" customHeight="1" thickBot="1" x14ac:dyDescent="0.3">
      <c r="B8" s="1204"/>
      <c r="C8" s="107" t="s">
        <v>508</v>
      </c>
      <c r="D8" s="107" t="s">
        <v>509</v>
      </c>
      <c r="E8" s="121" t="s">
        <v>937</v>
      </c>
      <c r="F8" s="121" t="s">
        <v>938</v>
      </c>
      <c r="G8" s="1086"/>
      <c r="H8" s="1211"/>
      <c r="I8" s="1085"/>
      <c r="J8" s="1086"/>
      <c r="K8" s="2"/>
    </row>
    <row r="9" spans="2:11" ht="75" customHeight="1" x14ac:dyDescent="0.25">
      <c r="B9" s="1190">
        <v>1</v>
      </c>
      <c r="C9" s="1184" t="s">
        <v>511</v>
      </c>
      <c r="D9" s="1187" t="s">
        <v>512</v>
      </c>
      <c r="E9" s="1193">
        <v>20</v>
      </c>
      <c r="F9" s="1190">
        <v>17</v>
      </c>
      <c r="G9" s="1190">
        <v>29</v>
      </c>
      <c r="H9" s="1190">
        <v>144</v>
      </c>
      <c r="I9" s="1194">
        <v>2</v>
      </c>
      <c r="J9" s="1195"/>
      <c r="K9" s="892"/>
    </row>
    <row r="10" spans="2:11" ht="45" customHeight="1" x14ac:dyDescent="0.25">
      <c r="B10" s="1191"/>
      <c r="C10" s="1185"/>
      <c r="D10" s="1188"/>
      <c r="E10" s="1191"/>
      <c r="F10" s="1191"/>
      <c r="G10" s="1191"/>
      <c r="H10" s="1191"/>
      <c r="I10" s="1196"/>
      <c r="J10" s="1197"/>
      <c r="K10" s="892"/>
    </row>
    <row r="11" spans="2:11" x14ac:dyDescent="0.25">
      <c r="B11" s="1191"/>
      <c r="C11" s="1185"/>
      <c r="D11" s="1188"/>
      <c r="E11" s="1191"/>
      <c r="F11" s="1191"/>
      <c r="G11" s="1191"/>
      <c r="H11" s="1191"/>
      <c r="I11" s="1196"/>
      <c r="J11" s="1197"/>
      <c r="K11" s="892"/>
    </row>
    <row r="12" spans="2:11" ht="15.75" thickBot="1" x14ac:dyDescent="0.3">
      <c r="B12" s="1192"/>
      <c r="C12" s="1186"/>
      <c r="D12" s="1189"/>
      <c r="E12" s="1192"/>
      <c r="F12" s="1192"/>
      <c r="G12" s="1192"/>
      <c r="H12" s="1192"/>
      <c r="I12" s="1198"/>
      <c r="J12" s="1199"/>
      <c r="K12" s="892"/>
    </row>
  </sheetData>
  <mergeCells count="26">
    <mergeCell ref="B2:J2"/>
    <mergeCell ref="B3:B4"/>
    <mergeCell ref="C3:D4"/>
    <mergeCell ref="E3:F4"/>
    <mergeCell ref="G3:G4"/>
    <mergeCell ref="H3:H4"/>
    <mergeCell ref="I3:J4"/>
    <mergeCell ref="I5:J8"/>
    <mergeCell ref="B5:B8"/>
    <mergeCell ref="C5:D5"/>
    <mergeCell ref="E5:F5"/>
    <mergeCell ref="G5:G8"/>
    <mergeCell ref="H5:H8"/>
    <mergeCell ref="D6:D7"/>
    <mergeCell ref="C6:C7"/>
    <mergeCell ref="E6:E7"/>
    <mergeCell ref="F6:F7"/>
    <mergeCell ref="K9:K12"/>
    <mergeCell ref="C9:C12"/>
    <mergeCell ref="D9:D12"/>
    <mergeCell ref="B9:B12"/>
    <mergeCell ref="E9:E12"/>
    <mergeCell ref="F9:F12"/>
    <mergeCell ref="G9:G12"/>
    <mergeCell ref="H9:H12"/>
    <mergeCell ref="I9:J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M12"/>
  <sheetViews>
    <sheetView workbookViewId="0">
      <selection activeCell="J15" sqref="J15"/>
    </sheetView>
  </sheetViews>
  <sheetFormatPr defaultRowHeight="15" x14ac:dyDescent="0.25"/>
  <cols>
    <col min="3" max="3" width="15.85546875" customWidth="1"/>
    <col min="4" max="4" width="13" customWidth="1"/>
    <col min="5" max="5" width="14.140625" customWidth="1"/>
    <col min="6" max="6" width="15.140625" customWidth="1"/>
    <col min="7" max="8" width="16.140625" customWidth="1"/>
    <col min="9" max="9" width="27.28515625" customWidth="1"/>
    <col min="10" max="10" width="18.85546875" customWidth="1"/>
  </cols>
  <sheetData>
    <row r="3" spans="2:13" ht="21.75" thickBot="1" x14ac:dyDescent="0.4">
      <c r="B3" s="62"/>
      <c r="C3" s="62"/>
      <c r="D3" s="62"/>
      <c r="E3" s="62"/>
      <c r="F3" s="62"/>
      <c r="G3" s="62"/>
      <c r="H3" s="62"/>
      <c r="I3" s="62"/>
      <c r="J3" s="62"/>
    </row>
    <row r="4" spans="2:13" ht="32.25" customHeight="1" thickBot="1" x14ac:dyDescent="0.3">
      <c r="B4" s="1225" t="s">
        <v>1750</v>
      </c>
      <c r="C4" s="1226"/>
      <c r="D4" s="1226"/>
      <c r="E4" s="1226"/>
      <c r="F4" s="1226"/>
      <c r="G4" s="1226"/>
      <c r="H4" s="1226"/>
      <c r="I4" s="1227"/>
    </row>
    <row r="5" spans="2:13" ht="15.75" thickBot="1" x14ac:dyDescent="0.3">
      <c r="B5" s="108">
        <v>1</v>
      </c>
      <c r="C5" s="1228">
        <v>2</v>
      </c>
      <c r="D5" s="1229"/>
      <c r="E5" s="1228">
        <v>3</v>
      </c>
      <c r="F5" s="1229"/>
      <c r="G5" s="109">
        <v>4</v>
      </c>
      <c r="H5" s="109">
        <v>5</v>
      </c>
      <c r="I5" s="109">
        <v>6</v>
      </c>
    </row>
    <row r="6" spans="2:13" ht="105" customHeight="1" x14ac:dyDescent="0.25">
      <c r="B6" s="1230" t="s">
        <v>2</v>
      </c>
      <c r="C6" s="1233" t="s">
        <v>1079</v>
      </c>
      <c r="D6" s="1234"/>
      <c r="E6" s="1233" t="s">
        <v>1080</v>
      </c>
      <c r="F6" s="1234"/>
      <c r="G6" s="1230" t="s">
        <v>1082</v>
      </c>
      <c r="H6" s="1230" t="s">
        <v>1081</v>
      </c>
      <c r="I6" s="1230" t="s">
        <v>941</v>
      </c>
    </row>
    <row r="7" spans="2:13" ht="15.75" thickBot="1" x14ac:dyDescent="0.3">
      <c r="B7" s="1231"/>
      <c r="C7" s="1235"/>
      <c r="D7" s="1236"/>
      <c r="E7" s="1235"/>
      <c r="F7" s="1236"/>
      <c r="G7" s="1231"/>
      <c r="H7" s="1231"/>
      <c r="I7" s="1231"/>
    </row>
    <row r="8" spans="2:13" ht="15.75" thickBot="1" x14ac:dyDescent="0.3">
      <c r="B8" s="1231"/>
      <c r="C8" s="109" t="s">
        <v>440</v>
      </c>
      <c r="D8" s="110" t="s">
        <v>441</v>
      </c>
      <c r="E8" s="111" t="s">
        <v>113</v>
      </c>
      <c r="F8" s="111" t="s">
        <v>114</v>
      </c>
      <c r="G8" s="1231"/>
      <c r="H8" s="1231"/>
      <c r="I8" s="1231"/>
    </row>
    <row r="9" spans="2:13" ht="60.75" thickBot="1" x14ac:dyDescent="0.3">
      <c r="B9" s="1232"/>
      <c r="C9" s="112" t="s">
        <v>508</v>
      </c>
      <c r="D9" s="112" t="s">
        <v>509</v>
      </c>
      <c r="E9" s="112" t="s">
        <v>937</v>
      </c>
      <c r="F9" s="112" t="s">
        <v>1083</v>
      </c>
      <c r="G9" s="1232"/>
      <c r="H9" s="1232"/>
      <c r="I9" s="1232"/>
    </row>
    <row r="10" spans="2:13" ht="118.5" customHeight="1" thickBot="1" x14ac:dyDescent="0.3">
      <c r="B10" s="180" t="s">
        <v>22</v>
      </c>
      <c r="C10" s="106" t="s">
        <v>1202</v>
      </c>
      <c r="D10" s="106" t="s">
        <v>1698</v>
      </c>
      <c r="E10" s="179">
        <v>25</v>
      </c>
      <c r="F10" s="179">
        <v>23</v>
      </c>
      <c r="G10" s="179">
        <v>12</v>
      </c>
      <c r="H10" s="179">
        <v>56</v>
      </c>
      <c r="I10" s="179">
        <v>1</v>
      </c>
    </row>
    <row r="12" spans="2:13" ht="40.5" customHeight="1" x14ac:dyDescent="0.25">
      <c r="B12" s="418"/>
      <c r="C12" s="418"/>
      <c r="D12" s="418"/>
      <c r="E12" s="418"/>
      <c r="F12" s="418"/>
      <c r="G12" s="418"/>
      <c r="H12" s="418"/>
      <c r="I12" s="418"/>
      <c r="J12" s="99"/>
      <c r="K12" s="99"/>
      <c r="L12" s="99"/>
      <c r="M12" s="99"/>
    </row>
  </sheetData>
  <mergeCells count="10">
    <mergeCell ref="B12:I12"/>
    <mergeCell ref="B4:I4"/>
    <mergeCell ref="C5:D5"/>
    <mergeCell ref="E5:F5"/>
    <mergeCell ref="B6:B9"/>
    <mergeCell ref="C6:D7"/>
    <mergeCell ref="E6:F7"/>
    <mergeCell ref="I6:I9"/>
    <mergeCell ref="G6:G9"/>
    <mergeCell ref="H6:H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11"/>
  <sheetViews>
    <sheetView zoomScaleNormal="100" workbookViewId="0">
      <selection activeCell="Q8" sqref="P8:Q8"/>
    </sheetView>
  </sheetViews>
  <sheetFormatPr defaultRowHeight="15" x14ac:dyDescent="0.25"/>
  <cols>
    <col min="2" max="2" width="23.140625" customWidth="1"/>
    <col min="3" max="3" width="10" customWidth="1"/>
    <col min="4" max="4" width="10.140625" customWidth="1"/>
    <col min="5" max="5" width="21.85546875" customWidth="1"/>
    <col min="6" max="6" width="32.85546875" customWidth="1"/>
    <col min="7" max="7" width="12.140625" customWidth="1"/>
    <col min="8" max="8" width="28.57031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 x14ac:dyDescent="0.25">
      <c r="B1" s="1"/>
    </row>
    <row r="2" spans="2:13" ht="21.75" customHeight="1" thickBot="1" x14ac:dyDescent="0.3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42.75" customHeight="1" thickBot="1" x14ac:dyDescent="0.3">
      <c r="B3" s="695" t="s">
        <v>1751</v>
      </c>
      <c r="C3" s="696"/>
      <c r="D3" s="696"/>
      <c r="E3" s="696"/>
      <c r="F3" s="696"/>
      <c r="G3" s="696"/>
      <c r="H3" s="697"/>
    </row>
    <row r="4" spans="2:13" ht="15" customHeight="1" thickBot="1" x14ac:dyDescent="0.3">
      <c r="B4" s="145">
        <v>1</v>
      </c>
      <c r="C4" s="1240">
        <v>2</v>
      </c>
      <c r="D4" s="1241"/>
      <c r="E4" s="143">
        <v>3</v>
      </c>
      <c r="F4" s="1240">
        <v>4</v>
      </c>
      <c r="G4" s="1242"/>
      <c r="H4" s="1241"/>
    </row>
    <row r="5" spans="2:13" ht="162" customHeight="1" thickBot="1" x14ac:dyDescent="0.3">
      <c r="B5" s="1243" t="s">
        <v>975</v>
      </c>
      <c r="C5" s="1240" t="s">
        <v>1084</v>
      </c>
      <c r="D5" s="1241"/>
      <c r="E5" s="1243" t="s">
        <v>781</v>
      </c>
      <c r="F5" s="1240" t="s">
        <v>928</v>
      </c>
      <c r="G5" s="1242"/>
      <c r="H5" s="1241"/>
    </row>
    <row r="6" spans="2:13" ht="19.5" thickBot="1" x14ac:dyDescent="0.3">
      <c r="B6" s="1244"/>
      <c r="C6" s="142" t="s">
        <v>440</v>
      </c>
      <c r="D6" s="143" t="s">
        <v>441</v>
      </c>
      <c r="E6" s="1244"/>
      <c r="F6" s="142" t="s">
        <v>16</v>
      </c>
      <c r="G6" s="1240" t="s">
        <v>17</v>
      </c>
      <c r="H6" s="1241"/>
    </row>
    <row r="7" spans="2:13" ht="18.75" customHeight="1" x14ac:dyDescent="0.25">
      <c r="B7" s="1244"/>
      <c r="C7" s="1243" t="s">
        <v>1086</v>
      </c>
      <c r="D7" s="1243" t="s">
        <v>1085</v>
      </c>
      <c r="E7" s="1244"/>
      <c r="F7" s="1243" t="s">
        <v>929</v>
      </c>
      <c r="G7" s="1245" t="s">
        <v>972</v>
      </c>
      <c r="H7" s="1246"/>
    </row>
    <row r="8" spans="2:13" ht="172.5" customHeight="1" x14ac:dyDescent="0.25">
      <c r="B8" s="1244"/>
      <c r="C8" s="1249"/>
      <c r="D8" s="1249"/>
      <c r="E8" s="1244"/>
      <c r="F8" s="1244"/>
      <c r="G8" s="1247"/>
      <c r="H8" s="1248"/>
    </row>
    <row r="9" spans="2:13" ht="56.25" x14ac:dyDescent="0.3">
      <c r="B9" s="146" t="s">
        <v>2008</v>
      </c>
      <c r="C9" s="147" t="s">
        <v>984</v>
      </c>
      <c r="D9" s="147" t="s">
        <v>971</v>
      </c>
      <c r="E9" s="146">
        <v>10</v>
      </c>
      <c r="F9" s="147">
        <v>47</v>
      </c>
      <c r="G9" s="1237">
        <v>3</v>
      </c>
      <c r="H9" s="1237"/>
    </row>
    <row r="10" spans="2:13" ht="56.25" x14ac:dyDescent="0.3">
      <c r="B10" s="146" t="s">
        <v>2009</v>
      </c>
      <c r="C10" s="148" t="s">
        <v>984</v>
      </c>
      <c r="D10" s="148" t="s">
        <v>971</v>
      </c>
      <c r="E10" s="146">
        <v>6</v>
      </c>
      <c r="F10" s="148">
        <v>31</v>
      </c>
      <c r="G10" s="1238">
        <v>13</v>
      </c>
      <c r="H10" s="1238"/>
    </row>
    <row r="11" spans="2:13" ht="21" x14ac:dyDescent="0.3">
      <c r="B11" s="1239" t="s">
        <v>930</v>
      </c>
      <c r="C11" s="1239"/>
      <c r="D11" s="1239"/>
      <c r="E11" s="1239"/>
      <c r="F11" s="1239"/>
      <c r="G11" s="1239"/>
      <c r="H11" s="1239"/>
    </row>
  </sheetData>
  <mergeCells count="15">
    <mergeCell ref="G9:H9"/>
    <mergeCell ref="G10:H10"/>
    <mergeCell ref="B11:H11"/>
    <mergeCell ref="B3:H3"/>
    <mergeCell ref="G6:H6"/>
    <mergeCell ref="C4:D4"/>
    <mergeCell ref="F4:H4"/>
    <mergeCell ref="B5:B8"/>
    <mergeCell ref="C5:D5"/>
    <mergeCell ref="E5:E8"/>
    <mergeCell ref="F5:H5"/>
    <mergeCell ref="F7:F8"/>
    <mergeCell ref="G7:H8"/>
    <mergeCell ref="D7:D8"/>
    <mergeCell ref="C7:C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15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R42"/>
  <sheetViews>
    <sheetView topLeftCell="B1" zoomScaleNormal="100" workbookViewId="0">
      <selection activeCell="S23" sqref="S23"/>
    </sheetView>
  </sheetViews>
  <sheetFormatPr defaultRowHeight="15" x14ac:dyDescent="0.25"/>
  <cols>
    <col min="2" max="2" width="11.42578125" customWidth="1"/>
    <col min="3" max="3" width="11.5703125" customWidth="1"/>
    <col min="4" max="5" width="12.42578125" customWidth="1"/>
    <col min="7" max="7" width="12.42578125" customWidth="1"/>
    <col min="8" max="8" width="13.85546875" customWidth="1"/>
  </cols>
  <sheetData>
    <row r="3" spans="2:18" ht="15.75" thickBot="1" x14ac:dyDescent="0.3"/>
    <row r="4" spans="2:18" ht="34.5" customHeight="1" thickBot="1" x14ac:dyDescent="0.3">
      <c r="B4" s="1253" t="s">
        <v>1699</v>
      </c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5"/>
    </row>
    <row r="5" spans="2:18" ht="93.75" customHeight="1" thickBot="1" x14ac:dyDescent="0.3">
      <c r="B5" s="896" t="s">
        <v>889</v>
      </c>
      <c r="C5" s="1256" t="s">
        <v>890</v>
      </c>
      <c r="D5" s="1257"/>
      <c r="E5" s="1258"/>
      <c r="F5" s="1256" t="s">
        <v>891</v>
      </c>
      <c r="G5" s="1257"/>
      <c r="H5" s="1258"/>
      <c r="I5" s="1256" t="s">
        <v>979</v>
      </c>
      <c r="J5" s="1257"/>
      <c r="K5" s="1258"/>
      <c r="L5" s="1256" t="s">
        <v>980</v>
      </c>
      <c r="M5" s="1257"/>
      <c r="N5" s="1258"/>
      <c r="O5" s="1256" t="s">
        <v>894</v>
      </c>
      <c r="P5" s="1257"/>
      <c r="Q5" s="1258"/>
    </row>
    <row r="6" spans="2:18" ht="45.75" customHeight="1" thickBot="1" x14ac:dyDescent="0.3">
      <c r="B6" s="898"/>
      <c r="C6" s="144" t="s">
        <v>895</v>
      </c>
      <c r="D6" s="144" t="s">
        <v>896</v>
      </c>
      <c r="E6" s="144" t="s">
        <v>897</v>
      </c>
      <c r="F6" s="144" t="s">
        <v>895</v>
      </c>
      <c r="G6" s="144" t="s">
        <v>896</v>
      </c>
      <c r="H6" s="144" t="s">
        <v>897</v>
      </c>
      <c r="I6" s="144" t="s">
        <v>895</v>
      </c>
      <c r="J6" s="144" t="s">
        <v>896</v>
      </c>
      <c r="K6" s="144" t="s">
        <v>897</v>
      </c>
      <c r="L6" s="144" t="s">
        <v>895</v>
      </c>
      <c r="M6" s="144" t="s">
        <v>896</v>
      </c>
      <c r="N6" s="144" t="s">
        <v>897</v>
      </c>
      <c r="O6" s="144" t="s">
        <v>895</v>
      </c>
      <c r="P6" s="144" t="s">
        <v>896</v>
      </c>
      <c r="Q6" s="144" t="s">
        <v>897</v>
      </c>
    </row>
    <row r="7" spans="2:18" ht="16.5" thickBot="1" x14ac:dyDescent="0.3">
      <c r="B7" s="92" t="s">
        <v>898</v>
      </c>
      <c r="C7" s="206">
        <v>13373</v>
      </c>
      <c r="D7" s="206">
        <v>19047</v>
      </c>
      <c r="E7" s="206">
        <f t="shared" ref="E7:E18" si="0">SUM(C7:D7)</f>
        <v>32420</v>
      </c>
      <c r="F7" s="206">
        <v>2244</v>
      </c>
      <c r="G7" s="206">
        <v>5458</v>
      </c>
      <c r="H7" s="206">
        <f t="shared" ref="H7:H18" si="1">SUM(F7:G7)</f>
        <v>7702</v>
      </c>
      <c r="I7" s="209">
        <v>1.3888888888888889E-4</v>
      </c>
      <c r="J7" s="209">
        <v>9.2592592592592588E-5</v>
      </c>
      <c r="K7" s="209">
        <f t="shared" ref="K7:K18" si="2">SUM(I7:J7)</f>
        <v>2.3148148148148149E-4</v>
      </c>
      <c r="L7" s="209">
        <v>1.5972222222222221E-3</v>
      </c>
      <c r="M7" s="209">
        <v>1.5162037037037036E-3</v>
      </c>
      <c r="N7" s="209">
        <f t="shared" ref="N7:N18" si="3">SUM(L7:M7)</f>
        <v>3.1134259259259257E-3</v>
      </c>
      <c r="O7" s="209">
        <v>1.736111111111111E-3</v>
      </c>
      <c r="P7" s="209">
        <v>1.6087962962962963E-3</v>
      </c>
      <c r="Q7" s="209">
        <f t="shared" ref="Q7:Q18" si="4">SUM(O7:P7)</f>
        <v>3.3449074074074076E-3</v>
      </c>
    </row>
    <row r="8" spans="2:18" ht="16.5" thickBot="1" x14ac:dyDescent="0.3">
      <c r="B8" s="92" t="s">
        <v>899</v>
      </c>
      <c r="C8" s="68">
        <v>12978</v>
      </c>
      <c r="D8" s="68">
        <v>17119</v>
      </c>
      <c r="E8" s="206">
        <f t="shared" si="0"/>
        <v>30097</v>
      </c>
      <c r="F8" s="68">
        <v>2194</v>
      </c>
      <c r="G8" s="68">
        <v>4776</v>
      </c>
      <c r="H8" s="206">
        <f t="shared" si="1"/>
        <v>6970</v>
      </c>
      <c r="I8" s="209">
        <v>1.273148148148148E-4</v>
      </c>
      <c r="J8" s="209">
        <v>9.2592592592592588E-5</v>
      </c>
      <c r="K8" s="209">
        <f t="shared" si="2"/>
        <v>2.1990740740740738E-4</v>
      </c>
      <c r="L8" s="209">
        <v>1.5624999999999999E-3</v>
      </c>
      <c r="M8" s="209">
        <v>1.4467592592592594E-3</v>
      </c>
      <c r="N8" s="209">
        <f t="shared" si="3"/>
        <v>3.0092592592592593E-3</v>
      </c>
      <c r="O8" s="209">
        <v>1.689814814814815E-3</v>
      </c>
      <c r="P8" s="209">
        <v>1.5393518518518519E-3</v>
      </c>
      <c r="Q8" s="209">
        <f t="shared" si="4"/>
        <v>3.2291666666666666E-3</v>
      </c>
    </row>
    <row r="9" spans="2:18" ht="16.5" thickBot="1" x14ac:dyDescent="0.3">
      <c r="B9" s="92" t="s">
        <v>900</v>
      </c>
      <c r="C9" s="68">
        <v>13613</v>
      </c>
      <c r="D9" s="68">
        <v>17838</v>
      </c>
      <c r="E9" s="206">
        <f t="shared" si="0"/>
        <v>31451</v>
      </c>
      <c r="F9" s="68">
        <v>2206</v>
      </c>
      <c r="G9" s="68">
        <v>4936</v>
      </c>
      <c r="H9" s="206">
        <f t="shared" si="1"/>
        <v>7142</v>
      </c>
      <c r="I9" s="209">
        <v>1.3888888888888889E-4</v>
      </c>
      <c r="J9" s="209">
        <v>9.2592592592592588E-5</v>
      </c>
      <c r="K9" s="209">
        <f t="shared" si="2"/>
        <v>2.3148148148148149E-4</v>
      </c>
      <c r="L9" s="209">
        <v>1.5046296296296294E-3</v>
      </c>
      <c r="M9" s="209">
        <v>1.3773148148148147E-3</v>
      </c>
      <c r="N9" s="209">
        <f t="shared" si="3"/>
        <v>2.8819444444444439E-3</v>
      </c>
      <c r="O9" s="209">
        <v>1.6435185185185183E-3</v>
      </c>
      <c r="P9" s="209">
        <v>1.4699074074074074E-3</v>
      </c>
      <c r="Q9" s="209">
        <f t="shared" si="4"/>
        <v>3.1134259259259257E-3</v>
      </c>
    </row>
    <row r="10" spans="2:18" ht="16.5" thickBot="1" x14ac:dyDescent="0.3">
      <c r="B10" s="92" t="s">
        <v>901</v>
      </c>
      <c r="C10" s="68">
        <v>12340</v>
      </c>
      <c r="D10" s="68">
        <v>16077</v>
      </c>
      <c r="E10" s="206">
        <f t="shared" si="0"/>
        <v>28417</v>
      </c>
      <c r="F10" s="68">
        <v>2674</v>
      </c>
      <c r="G10" s="68">
        <v>6038</v>
      </c>
      <c r="H10" s="206">
        <f t="shared" si="1"/>
        <v>8712</v>
      </c>
      <c r="I10" s="209">
        <v>1.5046296296296297E-4</v>
      </c>
      <c r="J10" s="209">
        <v>1.0416666666666667E-4</v>
      </c>
      <c r="K10" s="209">
        <f t="shared" si="2"/>
        <v>2.5462962962962966E-4</v>
      </c>
      <c r="L10" s="209">
        <v>1.4583333333333334E-3</v>
      </c>
      <c r="M10" s="209">
        <v>1.3773148148148147E-3</v>
      </c>
      <c r="N10" s="209">
        <f t="shared" si="3"/>
        <v>2.8356481481481479E-3</v>
      </c>
      <c r="O10" s="209">
        <v>1.6087962962962963E-3</v>
      </c>
      <c r="P10" s="209">
        <v>1.4814814814814814E-3</v>
      </c>
      <c r="Q10" s="209">
        <f t="shared" si="4"/>
        <v>3.0902777777777777E-3</v>
      </c>
    </row>
    <row r="11" spans="2:18" ht="16.5" thickBot="1" x14ac:dyDescent="0.3">
      <c r="B11" s="92" t="s">
        <v>902</v>
      </c>
      <c r="C11" s="68">
        <v>12486</v>
      </c>
      <c r="D11" s="68">
        <v>16721</v>
      </c>
      <c r="E11" s="206">
        <f t="shared" si="0"/>
        <v>29207</v>
      </c>
      <c r="F11" s="68">
        <v>2836</v>
      </c>
      <c r="G11" s="68">
        <v>6251</v>
      </c>
      <c r="H11" s="206">
        <f t="shared" si="1"/>
        <v>9087</v>
      </c>
      <c r="I11" s="209">
        <v>1.6203703703703703E-4</v>
      </c>
      <c r="J11" s="209">
        <v>1.0416666666666667E-4</v>
      </c>
      <c r="K11" s="209">
        <f t="shared" si="2"/>
        <v>2.6620370370370372E-4</v>
      </c>
      <c r="L11" s="209">
        <v>1.4930555555555556E-3</v>
      </c>
      <c r="M11" s="209">
        <v>1.3888888888888889E-3</v>
      </c>
      <c r="N11" s="209">
        <f t="shared" si="3"/>
        <v>2.8819444444444448E-3</v>
      </c>
      <c r="O11" s="209">
        <v>1.6550925925925926E-3</v>
      </c>
      <c r="P11" s="209">
        <v>1.4930555555555556E-3</v>
      </c>
      <c r="Q11" s="209">
        <f t="shared" si="4"/>
        <v>3.1481481481481482E-3</v>
      </c>
    </row>
    <row r="12" spans="2:18" ht="16.5" thickBot="1" x14ac:dyDescent="0.3">
      <c r="B12" s="92" t="s">
        <v>903</v>
      </c>
      <c r="C12" s="68">
        <v>13372</v>
      </c>
      <c r="D12" s="68">
        <v>16560</v>
      </c>
      <c r="E12" s="206">
        <f t="shared" si="0"/>
        <v>29932</v>
      </c>
      <c r="F12" s="68">
        <v>3247</v>
      </c>
      <c r="G12" s="68">
        <v>6720</v>
      </c>
      <c r="H12" s="206">
        <f t="shared" si="1"/>
        <v>9967</v>
      </c>
      <c r="I12" s="209">
        <v>1.7361111111111112E-4</v>
      </c>
      <c r="J12" s="209">
        <v>1.1574074074074073E-4</v>
      </c>
      <c r="K12" s="209">
        <f t="shared" si="2"/>
        <v>2.8935185185185184E-4</v>
      </c>
      <c r="L12" s="209">
        <v>1.4814814814814814E-3</v>
      </c>
      <c r="M12" s="209">
        <v>1.3425925925925925E-3</v>
      </c>
      <c r="N12" s="209">
        <f t="shared" si="3"/>
        <v>2.8240740740740739E-3</v>
      </c>
      <c r="O12" s="209">
        <v>1.6550925925925926E-3</v>
      </c>
      <c r="P12" s="209">
        <v>1.4583333333333334E-3</v>
      </c>
      <c r="Q12" s="209">
        <f t="shared" si="4"/>
        <v>3.1134259259259257E-3</v>
      </c>
    </row>
    <row r="13" spans="2:18" ht="16.5" thickBot="1" x14ac:dyDescent="0.3">
      <c r="B13" s="92" t="s">
        <v>904</v>
      </c>
      <c r="C13" s="68">
        <v>12595</v>
      </c>
      <c r="D13" s="68">
        <v>15904</v>
      </c>
      <c r="E13" s="206">
        <f t="shared" si="0"/>
        <v>28499</v>
      </c>
      <c r="F13" s="68">
        <v>2518</v>
      </c>
      <c r="G13" s="68">
        <v>5700</v>
      </c>
      <c r="H13" s="206">
        <f t="shared" si="1"/>
        <v>8218</v>
      </c>
      <c r="I13" s="209">
        <v>1.6203703703703703E-4</v>
      </c>
      <c r="J13" s="209">
        <v>1.0416666666666667E-4</v>
      </c>
      <c r="K13" s="209">
        <f t="shared" si="2"/>
        <v>2.6620370370370372E-4</v>
      </c>
      <c r="L13" s="209">
        <v>1.5162037037037036E-3</v>
      </c>
      <c r="M13" s="209">
        <v>1.4004629629629629E-3</v>
      </c>
      <c r="N13" s="209">
        <f t="shared" si="3"/>
        <v>2.9166666666666664E-3</v>
      </c>
      <c r="O13" s="209">
        <v>1.6782407407407406E-3</v>
      </c>
      <c r="P13" s="209">
        <v>1.5046296296296294E-3</v>
      </c>
      <c r="Q13" s="209">
        <f t="shared" si="4"/>
        <v>3.1828703703703698E-3</v>
      </c>
    </row>
    <row r="14" spans="2:18" ht="16.5" thickBot="1" x14ac:dyDescent="0.3">
      <c r="B14" s="92" t="s">
        <v>905</v>
      </c>
      <c r="C14" s="68">
        <v>12260</v>
      </c>
      <c r="D14" s="68">
        <v>15665</v>
      </c>
      <c r="E14" s="206">
        <f t="shared" si="0"/>
        <v>27925</v>
      </c>
      <c r="F14" s="68">
        <v>2456</v>
      </c>
      <c r="G14" s="68">
        <v>5597</v>
      </c>
      <c r="H14" s="206">
        <f t="shared" si="1"/>
        <v>8053</v>
      </c>
      <c r="I14" s="209">
        <v>1.5046296296296297E-4</v>
      </c>
      <c r="J14" s="209">
        <v>1.0416666666666667E-4</v>
      </c>
      <c r="K14" s="209">
        <f t="shared" si="2"/>
        <v>2.5462962962962966E-4</v>
      </c>
      <c r="L14" s="209">
        <v>1.5509259259259261E-3</v>
      </c>
      <c r="M14" s="209">
        <v>1.4120370370370369E-3</v>
      </c>
      <c r="N14" s="209">
        <f t="shared" si="3"/>
        <v>2.9629629629629632E-3</v>
      </c>
      <c r="O14" s="209">
        <v>1.7013888888888892E-3</v>
      </c>
      <c r="P14" s="209">
        <v>1.5162037037037036E-3</v>
      </c>
      <c r="Q14" s="209">
        <f t="shared" si="4"/>
        <v>3.2175925925925931E-3</v>
      </c>
      <c r="R14" s="210"/>
    </row>
    <row r="15" spans="2:18" ht="16.5" thickBot="1" x14ac:dyDescent="0.3">
      <c r="B15" s="92" t="s">
        <v>906</v>
      </c>
      <c r="C15" s="68">
        <v>12128</v>
      </c>
      <c r="D15" s="68">
        <v>15633</v>
      </c>
      <c r="E15" s="206">
        <f t="shared" si="0"/>
        <v>27761</v>
      </c>
      <c r="F15" s="68">
        <v>2736</v>
      </c>
      <c r="G15" s="68">
        <v>5649</v>
      </c>
      <c r="H15" s="206">
        <f t="shared" si="1"/>
        <v>8385</v>
      </c>
      <c r="I15" s="209">
        <v>1.6203703703703703E-4</v>
      </c>
      <c r="J15" s="209">
        <v>1.0416666666666667E-4</v>
      </c>
      <c r="K15" s="209">
        <f t="shared" si="2"/>
        <v>2.6620370370370372E-4</v>
      </c>
      <c r="L15" s="209">
        <v>1.4930555555555556E-3</v>
      </c>
      <c r="M15" s="209">
        <v>1.3541666666666667E-3</v>
      </c>
      <c r="N15" s="209">
        <f t="shared" si="3"/>
        <v>2.8472222222222223E-3</v>
      </c>
      <c r="O15" s="209">
        <v>1.6550925925925926E-3</v>
      </c>
      <c r="P15" s="209">
        <v>1.4583333333333334E-3</v>
      </c>
      <c r="Q15" s="209">
        <f t="shared" si="4"/>
        <v>3.1134259259259257E-3</v>
      </c>
    </row>
    <row r="16" spans="2:18" ht="16.5" thickBot="1" x14ac:dyDescent="0.3">
      <c r="B16" s="92" t="s">
        <v>907</v>
      </c>
      <c r="C16" s="68">
        <v>12577</v>
      </c>
      <c r="D16" s="68">
        <v>15504</v>
      </c>
      <c r="E16" s="206">
        <f t="shared" si="0"/>
        <v>28081</v>
      </c>
      <c r="F16" s="68">
        <v>2340</v>
      </c>
      <c r="G16" s="68">
        <v>5285</v>
      </c>
      <c r="H16" s="206">
        <f t="shared" si="1"/>
        <v>7625</v>
      </c>
      <c r="I16" s="209">
        <v>1.6203703703703703E-4</v>
      </c>
      <c r="J16" s="209">
        <v>1.0416666666666667E-4</v>
      </c>
      <c r="K16" s="209">
        <f t="shared" si="2"/>
        <v>2.6620370370370372E-4</v>
      </c>
      <c r="L16" s="209">
        <v>1.5393518518518519E-3</v>
      </c>
      <c r="M16" s="209">
        <v>1.4467592592592594E-3</v>
      </c>
      <c r="N16" s="209">
        <f t="shared" si="3"/>
        <v>2.9861111111111113E-3</v>
      </c>
      <c r="O16" s="209">
        <v>1.7013888888888892E-3</v>
      </c>
      <c r="P16" s="209">
        <v>1.5509259259259261E-3</v>
      </c>
      <c r="Q16" s="209">
        <f t="shared" si="4"/>
        <v>3.2523148148148155E-3</v>
      </c>
    </row>
    <row r="17" spans="2:17" ht="16.5" thickBot="1" x14ac:dyDescent="0.3">
      <c r="B17" s="92" t="s">
        <v>908</v>
      </c>
      <c r="C17" s="68">
        <v>11791</v>
      </c>
      <c r="D17" s="68">
        <v>14698</v>
      </c>
      <c r="E17" s="206">
        <f t="shared" si="0"/>
        <v>26489</v>
      </c>
      <c r="F17" s="68">
        <v>2261</v>
      </c>
      <c r="G17" s="68">
        <v>5297</v>
      </c>
      <c r="H17" s="206">
        <f t="shared" si="1"/>
        <v>7558</v>
      </c>
      <c r="I17" s="209">
        <v>1.6203703703703703E-4</v>
      </c>
      <c r="J17" s="209">
        <v>1.0416666666666667E-4</v>
      </c>
      <c r="K17" s="209">
        <f t="shared" si="2"/>
        <v>2.6620370370370372E-4</v>
      </c>
      <c r="L17" s="209">
        <v>1.5856481481481479E-3</v>
      </c>
      <c r="M17" s="209">
        <v>1.4699074074074074E-3</v>
      </c>
      <c r="N17" s="209">
        <f t="shared" si="3"/>
        <v>3.0555555555555553E-3</v>
      </c>
      <c r="O17" s="209">
        <v>1.7476851851851852E-3</v>
      </c>
      <c r="P17" s="209">
        <v>1.5740740740740741E-3</v>
      </c>
      <c r="Q17" s="209">
        <f t="shared" si="4"/>
        <v>3.3217592592592595E-3</v>
      </c>
    </row>
    <row r="18" spans="2:17" ht="16.5" thickBot="1" x14ac:dyDescent="0.3">
      <c r="B18" s="92" t="s">
        <v>909</v>
      </c>
      <c r="C18" s="207">
        <v>12555</v>
      </c>
      <c r="D18" s="68">
        <v>15487</v>
      </c>
      <c r="E18" s="206">
        <f t="shared" si="0"/>
        <v>28042</v>
      </c>
      <c r="F18" s="68">
        <v>2531</v>
      </c>
      <c r="G18" s="68">
        <v>5594</v>
      </c>
      <c r="H18" s="206">
        <f t="shared" si="1"/>
        <v>8125</v>
      </c>
      <c r="I18" s="209">
        <v>1.7361111111111112E-4</v>
      </c>
      <c r="J18" s="209">
        <v>1.0416666666666667E-4</v>
      </c>
      <c r="K18" s="209">
        <f t="shared" si="2"/>
        <v>2.7777777777777778E-4</v>
      </c>
      <c r="L18" s="209">
        <v>1.5740740740740741E-3</v>
      </c>
      <c r="M18" s="209">
        <v>1.4930555555555556E-3</v>
      </c>
      <c r="N18" s="209">
        <f t="shared" si="3"/>
        <v>3.0671296296296297E-3</v>
      </c>
      <c r="O18" s="209">
        <v>1.7476851851851852E-3</v>
      </c>
      <c r="P18" s="209">
        <v>1.5972222222222221E-3</v>
      </c>
      <c r="Q18" s="209">
        <f t="shared" si="4"/>
        <v>3.3449074074074076E-3</v>
      </c>
    </row>
    <row r="19" spans="2:17" ht="16.5" thickBot="1" x14ac:dyDescent="0.3">
      <c r="B19" s="149" t="s">
        <v>910</v>
      </c>
      <c r="C19" s="208">
        <f t="shared" ref="C19:H19" si="5">SUM(C7:C18)</f>
        <v>152068</v>
      </c>
      <c r="D19" s="208">
        <f t="shared" si="5"/>
        <v>196253</v>
      </c>
      <c r="E19" s="208">
        <f t="shared" si="5"/>
        <v>348321</v>
      </c>
      <c r="F19" s="208">
        <f t="shared" si="5"/>
        <v>30243</v>
      </c>
      <c r="G19" s="208">
        <f t="shared" si="5"/>
        <v>67301</v>
      </c>
      <c r="H19" s="208">
        <f t="shared" si="5"/>
        <v>97544</v>
      </c>
      <c r="I19" s="1250"/>
      <c r="J19" s="1251"/>
      <c r="K19" s="1251"/>
      <c r="L19" s="1251"/>
      <c r="M19" s="1251"/>
      <c r="N19" s="1251"/>
      <c r="O19" s="1251"/>
      <c r="P19" s="1251"/>
      <c r="Q19" s="1252"/>
    </row>
    <row r="20" spans="2:17" ht="16.5" thickBot="1" x14ac:dyDescent="0.3">
      <c r="B20" s="149" t="s">
        <v>911</v>
      </c>
      <c r="C20" s="1250"/>
      <c r="D20" s="1251"/>
      <c r="E20" s="1251"/>
      <c r="F20" s="1251"/>
      <c r="G20" s="1251"/>
      <c r="H20" s="1252"/>
      <c r="I20" s="209">
        <v>1.5046296296296297E-4</v>
      </c>
      <c r="J20" s="209">
        <v>1.0416666666666667E-4</v>
      </c>
      <c r="K20" s="209">
        <v>2.5462962962962961E-4</v>
      </c>
      <c r="L20" s="209">
        <v>1.5277777777777779E-3</v>
      </c>
      <c r="M20" s="209">
        <v>1.423611111111111E-3</v>
      </c>
      <c r="N20" s="209">
        <v>2.9513888888888888E-3</v>
      </c>
      <c r="O20" s="209">
        <v>1.6782407407407406E-3</v>
      </c>
      <c r="P20" s="209">
        <v>1.5277777777777779E-3</v>
      </c>
      <c r="Q20" s="209">
        <v>3.2060185185185191E-3</v>
      </c>
    </row>
    <row r="22" spans="2:17" ht="28.5" customHeight="1" x14ac:dyDescent="0.25">
      <c r="B22" s="419" t="s">
        <v>981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</row>
    <row r="23" spans="2:17" ht="29.25" customHeight="1" thickBot="1" x14ac:dyDescent="0.3"/>
    <row r="24" spans="2:17" ht="44.25" customHeight="1" thickBot="1" x14ac:dyDescent="0.3">
      <c r="B24" s="1253" t="s">
        <v>1700</v>
      </c>
      <c r="C24" s="1260"/>
      <c r="D24" s="1260"/>
      <c r="E24" s="1260"/>
      <c r="F24" s="1260"/>
      <c r="G24" s="1260"/>
      <c r="H24" s="1260"/>
      <c r="I24" s="1260"/>
      <c r="J24" s="1260"/>
      <c r="K24" s="1260"/>
      <c r="L24" s="1260"/>
      <c r="M24" s="1260"/>
      <c r="N24" s="1260"/>
      <c r="O24" s="1260"/>
      <c r="P24" s="1260"/>
      <c r="Q24" s="1261"/>
    </row>
    <row r="25" spans="2:17" ht="111.75" customHeight="1" thickBot="1" x14ac:dyDescent="0.3">
      <c r="B25" s="896" t="s">
        <v>889</v>
      </c>
      <c r="C25" s="1256" t="s">
        <v>890</v>
      </c>
      <c r="D25" s="1257"/>
      <c r="E25" s="1258"/>
      <c r="F25" s="1256" t="s">
        <v>891</v>
      </c>
      <c r="G25" s="1257"/>
      <c r="H25" s="1258"/>
      <c r="I25" s="1256" t="s">
        <v>892</v>
      </c>
      <c r="J25" s="1257"/>
      <c r="K25" s="1258"/>
      <c r="L25" s="1256" t="s">
        <v>893</v>
      </c>
      <c r="M25" s="1257"/>
      <c r="N25" s="1258"/>
      <c r="O25" s="1256" t="s">
        <v>894</v>
      </c>
      <c r="P25" s="1257"/>
      <c r="Q25" s="1258"/>
    </row>
    <row r="26" spans="2:17" ht="19.5" thickBot="1" x14ac:dyDescent="0.3">
      <c r="B26" s="898"/>
      <c r="C26" s="144" t="s">
        <v>895</v>
      </c>
      <c r="D26" s="144" t="s">
        <v>896</v>
      </c>
      <c r="E26" s="144" t="s">
        <v>897</v>
      </c>
      <c r="F26" s="144" t="s">
        <v>895</v>
      </c>
      <c r="G26" s="144" t="s">
        <v>896</v>
      </c>
      <c r="H26" s="144" t="s">
        <v>897</v>
      </c>
      <c r="I26" s="144" t="s">
        <v>895</v>
      </c>
      <c r="J26" s="144" t="s">
        <v>896</v>
      </c>
      <c r="K26" s="144" t="s">
        <v>897</v>
      </c>
      <c r="L26" s="144" t="s">
        <v>895</v>
      </c>
      <c r="M26" s="144" t="s">
        <v>896</v>
      </c>
      <c r="N26" s="144" t="s">
        <v>897</v>
      </c>
      <c r="O26" s="144" t="s">
        <v>895</v>
      </c>
      <c r="P26" s="144" t="s">
        <v>896</v>
      </c>
      <c r="Q26" s="144" t="s">
        <v>897</v>
      </c>
    </row>
    <row r="27" spans="2:17" ht="16.5" thickBot="1" x14ac:dyDescent="0.3">
      <c r="B27" s="92" t="s">
        <v>898</v>
      </c>
      <c r="C27" s="204">
        <v>5604</v>
      </c>
      <c r="D27" s="204">
        <v>9595</v>
      </c>
      <c r="E27" s="204">
        <f t="shared" ref="E27:E38" si="6">SUM(C27:D27)</f>
        <v>15199</v>
      </c>
      <c r="F27" s="204">
        <v>292</v>
      </c>
      <c r="G27" s="204">
        <v>1679</v>
      </c>
      <c r="H27" s="204">
        <f t="shared" ref="H27:H38" si="7">SUM(F27:G27)</f>
        <v>1971</v>
      </c>
      <c r="I27" s="209">
        <v>1.273148148148148E-4</v>
      </c>
      <c r="J27" s="209">
        <v>8.1018518518518516E-5</v>
      </c>
      <c r="K27" s="211">
        <f t="shared" ref="K27:K38" si="8">SUM(I27:J27)</f>
        <v>2.0833333333333332E-4</v>
      </c>
      <c r="L27" s="209">
        <v>1.5740740740740741E-3</v>
      </c>
      <c r="M27" s="209">
        <v>1.4004629629629629E-3</v>
      </c>
      <c r="N27" s="211">
        <f t="shared" ref="N27:N38" si="9">SUM(L27:M27)</f>
        <v>2.9745370370370368E-3</v>
      </c>
      <c r="O27" s="209">
        <v>1.7013888888888892E-3</v>
      </c>
      <c r="P27" s="209">
        <v>1.4814814814814814E-3</v>
      </c>
      <c r="Q27" s="211">
        <f t="shared" ref="Q27:Q38" si="10">SUM(O27:P27)</f>
        <v>3.1828703703703706E-3</v>
      </c>
    </row>
    <row r="28" spans="2:17" ht="16.5" thickBot="1" x14ac:dyDescent="0.3">
      <c r="B28" s="92" t="s">
        <v>899</v>
      </c>
      <c r="C28" s="204">
        <v>5394</v>
      </c>
      <c r="D28" s="204">
        <v>8319</v>
      </c>
      <c r="E28" s="204">
        <f t="shared" si="6"/>
        <v>13713</v>
      </c>
      <c r="F28" s="204">
        <v>332</v>
      </c>
      <c r="G28" s="204">
        <v>1558</v>
      </c>
      <c r="H28" s="204">
        <f t="shared" si="7"/>
        <v>1890</v>
      </c>
      <c r="I28" s="209">
        <v>1.3888888888888889E-4</v>
      </c>
      <c r="J28" s="209">
        <v>8.1018518518518516E-5</v>
      </c>
      <c r="K28" s="211">
        <f t="shared" si="8"/>
        <v>2.199074074074074E-4</v>
      </c>
      <c r="L28" s="209">
        <v>1.6203703703703703E-3</v>
      </c>
      <c r="M28" s="209">
        <v>1.423611111111111E-3</v>
      </c>
      <c r="N28" s="211">
        <f t="shared" si="9"/>
        <v>3.0439814814814813E-3</v>
      </c>
      <c r="O28" s="209">
        <v>1.7592592592592592E-3</v>
      </c>
      <c r="P28" s="209">
        <v>1.5046296296296294E-3</v>
      </c>
      <c r="Q28" s="211">
        <f t="shared" si="10"/>
        <v>3.2638888888888887E-3</v>
      </c>
    </row>
    <row r="29" spans="2:17" ht="16.5" thickBot="1" x14ac:dyDescent="0.3">
      <c r="B29" s="92" t="s">
        <v>900</v>
      </c>
      <c r="C29" s="204">
        <v>5442</v>
      </c>
      <c r="D29" s="204">
        <v>8682</v>
      </c>
      <c r="E29" s="204">
        <f t="shared" si="6"/>
        <v>14124</v>
      </c>
      <c r="F29" s="204">
        <v>351</v>
      </c>
      <c r="G29" s="204">
        <v>1653</v>
      </c>
      <c r="H29" s="204">
        <f t="shared" si="7"/>
        <v>2004</v>
      </c>
      <c r="I29" s="209">
        <v>1.6203703703703703E-4</v>
      </c>
      <c r="J29" s="209">
        <v>8.1018518518518516E-5</v>
      </c>
      <c r="K29" s="211">
        <f t="shared" si="8"/>
        <v>2.4305555555555555E-4</v>
      </c>
      <c r="L29" s="209">
        <v>1.6550925925925926E-3</v>
      </c>
      <c r="M29" s="209">
        <v>1.423611111111111E-3</v>
      </c>
      <c r="N29" s="211">
        <f t="shared" si="9"/>
        <v>3.0787037037037033E-3</v>
      </c>
      <c r="O29" s="209">
        <v>1.8171296296296297E-3</v>
      </c>
      <c r="P29" s="209">
        <v>1.5046296296296294E-3</v>
      </c>
      <c r="Q29" s="211">
        <f t="shared" si="10"/>
        <v>3.3217592592592591E-3</v>
      </c>
    </row>
    <row r="30" spans="2:17" ht="16.5" thickBot="1" x14ac:dyDescent="0.3">
      <c r="B30" s="92" t="s">
        <v>901</v>
      </c>
      <c r="C30" s="204">
        <v>5429</v>
      </c>
      <c r="D30" s="204">
        <v>8073</v>
      </c>
      <c r="E30" s="204">
        <f t="shared" si="6"/>
        <v>13502</v>
      </c>
      <c r="F30" s="204">
        <v>300</v>
      </c>
      <c r="G30" s="204">
        <v>1597</v>
      </c>
      <c r="H30" s="204">
        <f t="shared" si="7"/>
        <v>1897</v>
      </c>
      <c r="I30" s="209">
        <v>1.5046296296296297E-4</v>
      </c>
      <c r="J30" s="209">
        <v>8.1018518518518516E-5</v>
      </c>
      <c r="K30" s="211">
        <f t="shared" si="8"/>
        <v>2.3148148148148149E-4</v>
      </c>
      <c r="L30" s="209">
        <v>1.689814814814815E-3</v>
      </c>
      <c r="M30" s="209">
        <v>1.4120370370370369E-3</v>
      </c>
      <c r="N30" s="211">
        <f t="shared" si="9"/>
        <v>3.1018518518518522E-3</v>
      </c>
      <c r="O30" s="209">
        <v>1.8402777777777777E-3</v>
      </c>
      <c r="P30" s="209">
        <v>1.4930555555555556E-3</v>
      </c>
      <c r="Q30" s="211">
        <f t="shared" si="10"/>
        <v>3.3333333333333331E-3</v>
      </c>
    </row>
    <row r="31" spans="2:17" ht="16.5" thickBot="1" x14ac:dyDescent="0.3">
      <c r="B31" s="92" t="s">
        <v>902</v>
      </c>
      <c r="C31" s="204">
        <v>5369</v>
      </c>
      <c r="D31" s="204">
        <v>8446</v>
      </c>
      <c r="E31" s="204">
        <f t="shared" si="6"/>
        <v>13815</v>
      </c>
      <c r="F31" s="204">
        <v>329</v>
      </c>
      <c r="G31" s="204">
        <v>1569</v>
      </c>
      <c r="H31" s="204">
        <f t="shared" si="7"/>
        <v>1898</v>
      </c>
      <c r="I31" s="209">
        <v>1.273148148148148E-4</v>
      </c>
      <c r="J31" s="209">
        <v>8.1018518518518516E-5</v>
      </c>
      <c r="K31" s="211">
        <f t="shared" si="8"/>
        <v>2.0833333333333332E-4</v>
      </c>
      <c r="L31" s="209">
        <v>1.689814814814815E-3</v>
      </c>
      <c r="M31" s="209">
        <v>1.4467592592592594E-3</v>
      </c>
      <c r="N31" s="211">
        <f t="shared" si="9"/>
        <v>3.1365740740740746E-3</v>
      </c>
      <c r="O31" s="209">
        <v>1.8171296296296297E-3</v>
      </c>
      <c r="P31" s="209">
        <v>1.5277777777777779E-3</v>
      </c>
      <c r="Q31" s="211">
        <f t="shared" si="10"/>
        <v>3.3449074074074076E-3</v>
      </c>
    </row>
    <row r="32" spans="2:17" ht="16.5" thickBot="1" x14ac:dyDescent="0.3">
      <c r="B32" s="92" t="s">
        <v>903</v>
      </c>
      <c r="C32" s="204">
        <v>6031</v>
      </c>
      <c r="D32" s="204">
        <v>8708</v>
      </c>
      <c r="E32" s="204">
        <f t="shared" si="6"/>
        <v>14739</v>
      </c>
      <c r="F32" s="204">
        <v>423</v>
      </c>
      <c r="G32" s="204">
        <v>1738</v>
      </c>
      <c r="H32" s="204">
        <f t="shared" si="7"/>
        <v>2161</v>
      </c>
      <c r="I32" s="209">
        <v>1.273148148148148E-4</v>
      </c>
      <c r="J32" s="209">
        <v>8.1018518518518516E-5</v>
      </c>
      <c r="K32" s="211">
        <f t="shared" si="8"/>
        <v>2.0833333333333332E-4</v>
      </c>
      <c r="L32" s="209">
        <v>1.6087962962962963E-3</v>
      </c>
      <c r="M32" s="209">
        <v>1.3425925925925925E-3</v>
      </c>
      <c r="N32" s="211">
        <f t="shared" si="9"/>
        <v>2.9513888888888888E-3</v>
      </c>
      <c r="O32" s="209">
        <v>1.736111111111111E-3</v>
      </c>
      <c r="P32" s="209">
        <v>1.423611111111111E-3</v>
      </c>
      <c r="Q32" s="211">
        <f t="shared" si="10"/>
        <v>3.1597222222222218E-3</v>
      </c>
    </row>
    <row r="33" spans="2:17" ht="16.5" thickBot="1" x14ac:dyDescent="0.3">
      <c r="B33" s="92" t="s">
        <v>904</v>
      </c>
      <c r="C33" s="204">
        <v>5547</v>
      </c>
      <c r="D33" s="204">
        <v>8014</v>
      </c>
      <c r="E33" s="204">
        <f t="shared" si="6"/>
        <v>13561</v>
      </c>
      <c r="F33" s="204">
        <v>258</v>
      </c>
      <c r="G33" s="204">
        <v>1530</v>
      </c>
      <c r="H33" s="204">
        <f t="shared" si="7"/>
        <v>1788</v>
      </c>
      <c r="I33" s="209">
        <v>1.1574074074074073E-4</v>
      </c>
      <c r="J33" s="209">
        <v>8.1018518518518516E-5</v>
      </c>
      <c r="K33" s="211">
        <f t="shared" si="8"/>
        <v>1.9675925925925926E-4</v>
      </c>
      <c r="L33" s="209">
        <v>1.6666666666666668E-3</v>
      </c>
      <c r="M33" s="209">
        <v>1.4004629629629629E-3</v>
      </c>
      <c r="N33" s="211">
        <f t="shared" si="9"/>
        <v>3.0671296296296297E-3</v>
      </c>
      <c r="O33" s="209">
        <v>1.7824074074074072E-3</v>
      </c>
      <c r="P33" s="209">
        <v>1.4814814814814814E-3</v>
      </c>
      <c r="Q33" s="211">
        <f t="shared" si="10"/>
        <v>3.2638888888888887E-3</v>
      </c>
    </row>
    <row r="34" spans="2:17" ht="16.5" thickBot="1" x14ac:dyDescent="0.3">
      <c r="B34" s="92" t="s">
        <v>905</v>
      </c>
      <c r="C34" s="204">
        <v>5698</v>
      </c>
      <c r="D34" s="204">
        <v>7780</v>
      </c>
      <c r="E34" s="204">
        <f t="shared" si="6"/>
        <v>13478</v>
      </c>
      <c r="F34" s="204">
        <v>276</v>
      </c>
      <c r="G34" s="204">
        <v>1471</v>
      </c>
      <c r="H34" s="204">
        <f t="shared" si="7"/>
        <v>1747</v>
      </c>
      <c r="I34" s="209">
        <v>1.1574074074074073E-4</v>
      </c>
      <c r="J34" s="209">
        <v>8.1018518518518516E-5</v>
      </c>
      <c r="K34" s="211">
        <f t="shared" si="8"/>
        <v>1.9675925925925926E-4</v>
      </c>
      <c r="L34" s="209">
        <v>1.5856481481481479E-3</v>
      </c>
      <c r="M34" s="209">
        <v>1.3657407407407409E-3</v>
      </c>
      <c r="N34" s="211">
        <f t="shared" si="9"/>
        <v>2.9513888888888888E-3</v>
      </c>
      <c r="O34" s="209">
        <v>1.7013888888888892E-3</v>
      </c>
      <c r="P34" s="209">
        <v>1.4467592592592594E-3</v>
      </c>
      <c r="Q34" s="211">
        <f t="shared" si="10"/>
        <v>3.1481481481481486E-3</v>
      </c>
    </row>
    <row r="35" spans="2:17" ht="16.5" thickBot="1" x14ac:dyDescent="0.3">
      <c r="B35" s="92" t="s">
        <v>906</v>
      </c>
      <c r="C35" s="204">
        <v>5027</v>
      </c>
      <c r="D35" s="204">
        <v>7523</v>
      </c>
      <c r="E35" s="204">
        <f t="shared" si="6"/>
        <v>12550</v>
      </c>
      <c r="F35" s="204">
        <v>223</v>
      </c>
      <c r="G35" s="204">
        <v>1287</v>
      </c>
      <c r="H35" s="204">
        <f t="shared" si="7"/>
        <v>1510</v>
      </c>
      <c r="I35" s="209">
        <v>1.273148148148148E-4</v>
      </c>
      <c r="J35" s="209">
        <v>8.1018518518518516E-5</v>
      </c>
      <c r="K35" s="211">
        <f t="shared" si="8"/>
        <v>2.0833333333333332E-4</v>
      </c>
      <c r="L35" s="209">
        <v>1.5624999999999999E-3</v>
      </c>
      <c r="M35" s="209">
        <v>1.4120370370370369E-3</v>
      </c>
      <c r="N35" s="211">
        <f t="shared" si="9"/>
        <v>2.9745370370370368E-3</v>
      </c>
      <c r="O35" s="209">
        <v>1.689814814814815E-3</v>
      </c>
      <c r="P35" s="209">
        <v>1.4930555555555556E-3</v>
      </c>
      <c r="Q35" s="211">
        <f t="shared" si="10"/>
        <v>3.1828703703703706E-3</v>
      </c>
    </row>
    <row r="36" spans="2:17" ht="16.5" thickBot="1" x14ac:dyDescent="0.3">
      <c r="B36" s="92" t="s">
        <v>907</v>
      </c>
      <c r="C36" s="204">
        <v>5394</v>
      </c>
      <c r="D36" s="204">
        <v>7603</v>
      </c>
      <c r="E36" s="204">
        <f t="shared" si="6"/>
        <v>12997</v>
      </c>
      <c r="F36" s="204">
        <v>270</v>
      </c>
      <c r="G36" s="204">
        <v>1397</v>
      </c>
      <c r="H36" s="204">
        <f t="shared" si="7"/>
        <v>1667</v>
      </c>
      <c r="I36" s="209">
        <v>1.3888888888888889E-4</v>
      </c>
      <c r="J36" s="209">
        <v>8.1018518518518516E-5</v>
      </c>
      <c r="K36" s="211">
        <f t="shared" si="8"/>
        <v>2.199074074074074E-4</v>
      </c>
      <c r="L36" s="209">
        <v>1.5624999999999999E-3</v>
      </c>
      <c r="M36" s="209">
        <v>1.3425925925925925E-3</v>
      </c>
      <c r="N36" s="211">
        <f t="shared" si="9"/>
        <v>2.9050925925925924E-3</v>
      </c>
      <c r="O36" s="209">
        <v>1.7013888888888892E-3</v>
      </c>
      <c r="P36" s="209">
        <v>1.423611111111111E-3</v>
      </c>
      <c r="Q36" s="211">
        <f t="shared" si="10"/>
        <v>3.1250000000000002E-3</v>
      </c>
    </row>
    <row r="37" spans="2:17" ht="16.5" thickBot="1" x14ac:dyDescent="0.3">
      <c r="B37" s="92" t="s">
        <v>908</v>
      </c>
      <c r="C37" s="204">
        <v>5208</v>
      </c>
      <c r="D37" s="204">
        <v>7115</v>
      </c>
      <c r="E37" s="204">
        <f t="shared" si="6"/>
        <v>12323</v>
      </c>
      <c r="F37" s="204">
        <v>244</v>
      </c>
      <c r="G37" s="204">
        <v>1324</v>
      </c>
      <c r="H37" s="204">
        <f t="shared" si="7"/>
        <v>1568</v>
      </c>
      <c r="I37" s="209">
        <v>1.273148148148148E-4</v>
      </c>
      <c r="J37" s="209">
        <v>8.1018518518518516E-5</v>
      </c>
      <c r="K37" s="211">
        <f t="shared" si="8"/>
        <v>2.0833333333333332E-4</v>
      </c>
      <c r="L37" s="209">
        <v>1.5624999999999999E-3</v>
      </c>
      <c r="M37" s="209">
        <v>1.3773148148148147E-3</v>
      </c>
      <c r="N37" s="211">
        <f t="shared" si="9"/>
        <v>2.9398148148148144E-3</v>
      </c>
      <c r="O37" s="209">
        <v>1.689814814814815E-3</v>
      </c>
      <c r="P37" s="209">
        <v>1.4583333333333334E-3</v>
      </c>
      <c r="Q37" s="211">
        <f t="shared" si="10"/>
        <v>3.1481481481481482E-3</v>
      </c>
    </row>
    <row r="38" spans="2:17" ht="16.5" thickBot="1" x14ac:dyDescent="0.3">
      <c r="B38" s="92" t="s">
        <v>909</v>
      </c>
      <c r="C38" s="204">
        <v>5675</v>
      </c>
      <c r="D38" s="204">
        <v>7494</v>
      </c>
      <c r="E38" s="204">
        <f t="shared" si="6"/>
        <v>13169</v>
      </c>
      <c r="F38" s="204">
        <v>264</v>
      </c>
      <c r="G38" s="204">
        <v>1399</v>
      </c>
      <c r="H38" s="204">
        <f t="shared" si="7"/>
        <v>1663</v>
      </c>
      <c r="I38" s="209">
        <v>1.3888888888888889E-4</v>
      </c>
      <c r="J38" s="209">
        <v>8.1018518518518516E-5</v>
      </c>
      <c r="K38" s="211">
        <f t="shared" si="8"/>
        <v>2.199074074074074E-4</v>
      </c>
      <c r="L38" s="209">
        <v>1.5972222222222221E-3</v>
      </c>
      <c r="M38" s="209">
        <v>1.423611111111111E-3</v>
      </c>
      <c r="N38" s="211">
        <f t="shared" si="9"/>
        <v>3.0208333333333328E-3</v>
      </c>
      <c r="O38" s="209">
        <v>1.736111111111111E-3</v>
      </c>
      <c r="P38" s="209">
        <v>1.5046296296296294E-3</v>
      </c>
      <c r="Q38" s="211">
        <f t="shared" si="10"/>
        <v>3.2407407407407402E-3</v>
      </c>
    </row>
    <row r="39" spans="2:17" ht="16.5" thickBot="1" x14ac:dyDescent="0.3">
      <c r="B39" s="149" t="s">
        <v>910</v>
      </c>
      <c r="C39" s="205">
        <f t="shared" ref="C39" si="11">SUM(C27:C38)</f>
        <v>65818</v>
      </c>
      <c r="D39" s="205">
        <f t="shared" ref="D39:H39" si="12">SUM(D27:D38)</f>
        <v>97352</v>
      </c>
      <c r="E39" s="205">
        <f t="shared" si="12"/>
        <v>163170</v>
      </c>
      <c r="F39" s="205">
        <f t="shared" si="12"/>
        <v>3562</v>
      </c>
      <c r="G39" s="205">
        <f t="shared" si="12"/>
        <v>18202</v>
      </c>
      <c r="H39" s="205">
        <f t="shared" si="12"/>
        <v>21764</v>
      </c>
      <c r="I39" s="1250"/>
      <c r="J39" s="1251"/>
      <c r="K39" s="1251"/>
      <c r="L39" s="1251"/>
      <c r="M39" s="1251"/>
      <c r="N39" s="1251"/>
      <c r="O39" s="1251"/>
      <c r="P39" s="1251"/>
      <c r="Q39" s="1252"/>
    </row>
    <row r="40" spans="2:17" ht="16.5" thickBot="1" x14ac:dyDescent="0.3">
      <c r="B40" s="149" t="s">
        <v>911</v>
      </c>
      <c r="C40" s="1250"/>
      <c r="D40" s="1251"/>
      <c r="E40" s="1251"/>
      <c r="F40" s="1251"/>
      <c r="G40" s="1251"/>
      <c r="H40" s="1252"/>
      <c r="I40" s="150">
        <v>1.273148148148148E-4</v>
      </c>
      <c r="J40" s="150">
        <v>8.1018518518518516E-5</v>
      </c>
      <c r="K40" s="150">
        <v>2.0833333333333335E-4</v>
      </c>
      <c r="L40" s="150">
        <v>1.6203703703703703E-3</v>
      </c>
      <c r="M40" s="150">
        <v>1.4004629629629629E-3</v>
      </c>
      <c r="N40" s="150">
        <v>3.0208333333333333E-3</v>
      </c>
      <c r="O40" s="150">
        <v>1.7476851851851852E-3</v>
      </c>
      <c r="P40" s="150">
        <v>1.4814814814814814E-3</v>
      </c>
      <c r="Q40" s="150">
        <v>3.2291666666666666E-3</v>
      </c>
    </row>
    <row r="42" spans="2:17" ht="22.5" x14ac:dyDescent="0.3">
      <c r="B42" s="1259" t="s">
        <v>982</v>
      </c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</row>
  </sheetData>
  <mergeCells count="20">
    <mergeCell ref="I25:K25"/>
    <mergeCell ref="L25:N25"/>
    <mergeCell ref="O25:Q25"/>
    <mergeCell ref="B22:Q22"/>
    <mergeCell ref="B42:L42"/>
    <mergeCell ref="I39:Q39"/>
    <mergeCell ref="C40:H40"/>
    <mergeCell ref="B24:Q24"/>
    <mergeCell ref="B25:B26"/>
    <mergeCell ref="C25:E25"/>
    <mergeCell ref="F25:H25"/>
    <mergeCell ref="I19:Q19"/>
    <mergeCell ref="C20:H20"/>
    <mergeCell ref="B4:Q4"/>
    <mergeCell ref="B5:B6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84"/>
  <sheetViews>
    <sheetView zoomScale="91" zoomScaleNormal="91" workbookViewId="0">
      <selection activeCell="P9" sqref="P9"/>
    </sheetView>
  </sheetViews>
  <sheetFormatPr defaultRowHeight="15" x14ac:dyDescent="0.25"/>
  <cols>
    <col min="3" max="3" width="23" customWidth="1"/>
    <col min="4" max="4" width="27.42578125" customWidth="1"/>
    <col min="5" max="5" width="16.5703125" customWidth="1"/>
    <col min="7" max="7" width="13.7109375" customWidth="1"/>
    <col min="10" max="10" width="14.28515625" customWidth="1"/>
    <col min="11" max="11" width="18.140625" customWidth="1"/>
    <col min="12" max="12" width="18.85546875" customWidth="1"/>
  </cols>
  <sheetData>
    <row r="1" spans="1:21" ht="21" x14ac:dyDescent="0.35">
      <c r="B1" s="63"/>
    </row>
    <row r="2" spans="1:21" ht="15" customHeight="1" thickBot="1" x14ac:dyDescent="0.3">
      <c r="A2" s="1328"/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  <c r="T2" s="1328"/>
      <c r="U2" s="1328"/>
    </row>
    <row r="3" spans="1:21" ht="44.25" customHeight="1" thickBot="1" x14ac:dyDescent="0.3">
      <c r="B3" s="695" t="s">
        <v>1747</v>
      </c>
      <c r="C3" s="696"/>
      <c r="D3" s="696"/>
      <c r="E3" s="696"/>
      <c r="F3" s="696"/>
      <c r="G3" s="696"/>
      <c r="H3" s="696"/>
      <c r="I3" s="696"/>
      <c r="J3" s="696"/>
      <c r="K3" s="696"/>
      <c r="L3" s="697"/>
    </row>
    <row r="4" spans="1:21" ht="15.75" thickBot="1" x14ac:dyDescent="0.3">
      <c r="B4" s="121">
        <v>1</v>
      </c>
      <c r="C4" s="1205">
        <v>2</v>
      </c>
      <c r="D4" s="1262"/>
      <c r="E4" s="1262"/>
      <c r="F4" s="1206"/>
      <c r="G4" s="122">
        <v>3</v>
      </c>
      <c r="H4" s="1263">
        <v>4</v>
      </c>
      <c r="I4" s="1208"/>
      <c r="J4" s="1264">
        <v>5</v>
      </c>
      <c r="K4" s="1206"/>
      <c r="L4" s="123">
        <v>6</v>
      </c>
    </row>
    <row r="5" spans="1:21" ht="176.25" thickBot="1" x14ac:dyDescent="0.3">
      <c r="B5" s="1221" t="s">
        <v>2</v>
      </c>
      <c r="C5" s="1087" t="s">
        <v>443</v>
      </c>
      <c r="D5" s="1088"/>
      <c r="E5" s="1088"/>
      <c r="F5" s="1266"/>
      <c r="G5" s="1082" t="s">
        <v>1051</v>
      </c>
      <c r="H5" s="124" t="s">
        <v>785</v>
      </c>
      <c r="I5" s="124" t="s">
        <v>961</v>
      </c>
      <c r="J5" s="124" t="s">
        <v>786</v>
      </c>
      <c r="K5" s="124" t="s">
        <v>962</v>
      </c>
      <c r="L5" s="1270" t="s">
        <v>787</v>
      </c>
    </row>
    <row r="6" spans="1:21" ht="15.75" thickBot="1" x14ac:dyDescent="0.3">
      <c r="B6" s="1265"/>
      <c r="C6" s="117" t="s">
        <v>440</v>
      </c>
      <c r="D6" s="117" t="s">
        <v>441</v>
      </c>
      <c r="E6" s="117" t="s">
        <v>442</v>
      </c>
      <c r="F6" s="117" t="s">
        <v>788</v>
      </c>
      <c r="G6" s="1086"/>
      <c r="H6" s="117" t="s">
        <v>16</v>
      </c>
      <c r="I6" s="117" t="s">
        <v>17</v>
      </c>
      <c r="J6" s="117" t="s">
        <v>19</v>
      </c>
      <c r="K6" s="117" t="s">
        <v>20</v>
      </c>
      <c r="L6" s="1272"/>
    </row>
    <row r="7" spans="1:21" ht="105.75" customHeight="1" thickBot="1" x14ac:dyDescent="0.3">
      <c r="B7" s="1265"/>
      <c r="C7" s="1267" t="s">
        <v>508</v>
      </c>
      <c r="D7" s="1267" t="s">
        <v>509</v>
      </c>
      <c r="E7" s="1270" t="s">
        <v>959</v>
      </c>
      <c r="F7" s="1270" t="s">
        <v>960</v>
      </c>
      <c r="G7" s="107" t="s">
        <v>789</v>
      </c>
      <c r="H7" s="189">
        <v>354</v>
      </c>
      <c r="I7" s="189">
        <v>268</v>
      </c>
      <c r="J7" s="189">
        <v>373</v>
      </c>
      <c r="K7" s="189">
        <v>260</v>
      </c>
      <c r="L7" s="189">
        <v>440</v>
      </c>
    </row>
    <row r="8" spans="1:21" ht="45.75" thickBot="1" x14ac:dyDescent="0.3">
      <c r="B8" s="1265"/>
      <c r="C8" s="1268"/>
      <c r="D8" s="1268"/>
      <c r="E8" s="1271"/>
      <c r="F8" s="1271"/>
      <c r="G8" s="107" t="s">
        <v>790</v>
      </c>
      <c r="H8" s="125"/>
      <c r="I8" s="189">
        <v>192</v>
      </c>
      <c r="J8" s="125"/>
      <c r="K8" s="189">
        <v>174</v>
      </c>
      <c r="L8" s="194">
        <v>1108</v>
      </c>
    </row>
    <row r="9" spans="1:21" ht="60.75" thickBot="1" x14ac:dyDescent="0.3">
      <c r="B9" s="1222"/>
      <c r="C9" s="1269"/>
      <c r="D9" s="1269"/>
      <c r="E9" s="1272"/>
      <c r="F9" s="1272"/>
      <c r="G9" s="107" t="s">
        <v>791</v>
      </c>
      <c r="H9" s="125"/>
      <c r="I9" s="189">
        <v>6</v>
      </c>
      <c r="J9" s="125"/>
      <c r="K9" s="189">
        <v>0</v>
      </c>
      <c r="L9" s="189">
        <v>6</v>
      </c>
    </row>
    <row r="10" spans="1:21" ht="15.75" thickBot="1" x14ac:dyDescent="0.3">
      <c r="B10" s="1273" t="s">
        <v>792</v>
      </c>
      <c r="C10" s="1274"/>
      <c r="D10" s="1274"/>
      <c r="E10" s="1274"/>
      <c r="F10" s="1274"/>
      <c r="G10" s="1275"/>
      <c r="H10" s="201">
        <f>SUM(H7)</f>
        <v>354</v>
      </c>
      <c r="I10" s="201">
        <f>SUM(I7:I9)</f>
        <v>466</v>
      </c>
      <c r="J10" s="201">
        <f>SUM(J7)</f>
        <v>373</v>
      </c>
      <c r="K10" s="201">
        <f>SUM(K7:K9)</f>
        <v>434</v>
      </c>
      <c r="L10" s="202">
        <f>SUM(L7:L9)</f>
        <v>1554</v>
      </c>
    </row>
    <row r="11" spans="1:21" ht="15.75" thickBot="1" x14ac:dyDescent="0.3">
      <c r="B11" s="1276" t="s">
        <v>793</v>
      </c>
      <c r="C11" s="1277"/>
      <c r="D11" s="1277"/>
      <c r="E11" s="1277"/>
      <c r="F11" s="1277"/>
      <c r="G11" s="1277"/>
      <c r="H11" s="1277"/>
      <c r="I11" s="1277"/>
      <c r="J11" s="1277"/>
      <c r="K11" s="1277"/>
      <c r="L11" s="1278"/>
    </row>
    <row r="12" spans="1:21" x14ac:dyDescent="0.25">
      <c r="B12" s="1279">
        <v>1</v>
      </c>
      <c r="C12" s="1281" t="s">
        <v>382</v>
      </c>
      <c r="D12" s="190" t="s">
        <v>794</v>
      </c>
      <c r="E12" s="1283" t="s">
        <v>383</v>
      </c>
      <c r="F12" s="1283" t="s">
        <v>118</v>
      </c>
      <c r="G12" s="1279" t="s">
        <v>793</v>
      </c>
      <c r="H12" s="1279">
        <v>14</v>
      </c>
      <c r="I12" s="1279">
        <v>11</v>
      </c>
      <c r="J12" s="1279">
        <v>25</v>
      </c>
      <c r="K12" s="1279">
        <v>23</v>
      </c>
      <c r="L12" s="1279">
        <v>39</v>
      </c>
    </row>
    <row r="13" spans="1:21" ht="15.75" thickBot="1" x14ac:dyDescent="0.3">
      <c r="B13" s="1280"/>
      <c r="C13" s="1282"/>
      <c r="D13" s="186" t="s">
        <v>522</v>
      </c>
      <c r="E13" s="1284"/>
      <c r="F13" s="1284"/>
      <c r="G13" s="1280"/>
      <c r="H13" s="1280"/>
      <c r="I13" s="1280"/>
      <c r="J13" s="1280"/>
      <c r="K13" s="1280"/>
      <c r="L13" s="1280"/>
    </row>
    <row r="14" spans="1:21" ht="30" x14ac:dyDescent="0.25">
      <c r="B14" s="1279">
        <v>2</v>
      </c>
      <c r="C14" s="190" t="s">
        <v>471</v>
      </c>
      <c r="D14" s="190" t="s">
        <v>540</v>
      </c>
      <c r="E14" s="1283" t="s">
        <v>826</v>
      </c>
      <c r="F14" s="1283" t="s">
        <v>231</v>
      </c>
      <c r="G14" s="1279" t="s">
        <v>793</v>
      </c>
      <c r="H14" s="1279">
        <v>46</v>
      </c>
      <c r="I14" s="1279">
        <v>36</v>
      </c>
      <c r="J14" s="1279">
        <v>16</v>
      </c>
      <c r="K14" s="1279">
        <v>4</v>
      </c>
      <c r="L14" s="1279">
        <v>27</v>
      </c>
    </row>
    <row r="15" spans="1:21" ht="15.75" thickBot="1" x14ac:dyDescent="0.3">
      <c r="B15" s="1280"/>
      <c r="C15" s="186" t="s">
        <v>51</v>
      </c>
      <c r="D15" s="186" t="s">
        <v>539</v>
      </c>
      <c r="E15" s="1284"/>
      <c r="F15" s="1284"/>
      <c r="G15" s="1280"/>
      <c r="H15" s="1280"/>
      <c r="I15" s="1280"/>
      <c r="J15" s="1280"/>
      <c r="K15" s="1280"/>
      <c r="L15" s="1280"/>
    </row>
    <row r="16" spans="1:21" ht="54" customHeight="1" x14ac:dyDescent="0.25">
      <c r="B16" s="1279">
        <v>3</v>
      </c>
      <c r="C16" s="1281" t="s">
        <v>473</v>
      </c>
      <c r="D16" s="1292" t="s">
        <v>1268</v>
      </c>
      <c r="E16" s="1283" t="s">
        <v>827</v>
      </c>
      <c r="F16" s="1288" t="s">
        <v>137</v>
      </c>
      <c r="G16" s="1279" t="s">
        <v>793</v>
      </c>
      <c r="H16" s="1279">
        <v>12</v>
      </c>
      <c r="I16" s="1279">
        <v>8</v>
      </c>
      <c r="J16" s="1290">
        <v>26</v>
      </c>
      <c r="K16" s="1285">
        <v>20</v>
      </c>
      <c r="L16" s="1285">
        <v>26</v>
      </c>
    </row>
    <row r="17" spans="2:12" ht="9" customHeight="1" thickBot="1" x14ac:dyDescent="0.3">
      <c r="B17" s="1280"/>
      <c r="C17" s="1282"/>
      <c r="D17" s="1293"/>
      <c r="E17" s="1284"/>
      <c r="F17" s="1289"/>
      <c r="G17" s="1280"/>
      <c r="H17" s="1280"/>
      <c r="I17" s="1280"/>
      <c r="J17" s="1291"/>
      <c r="K17" s="1286"/>
      <c r="L17" s="1286"/>
    </row>
    <row r="18" spans="2:12" ht="30" x14ac:dyDescent="0.25">
      <c r="B18" s="1279">
        <v>4</v>
      </c>
      <c r="C18" s="190" t="s">
        <v>46</v>
      </c>
      <c r="D18" s="190" t="s">
        <v>449</v>
      </c>
      <c r="E18" s="1283" t="s">
        <v>828</v>
      </c>
      <c r="F18" s="1283" t="s">
        <v>199</v>
      </c>
      <c r="G18" s="1279" t="s">
        <v>793</v>
      </c>
      <c r="H18" s="1279">
        <v>36</v>
      </c>
      <c r="I18" s="1279">
        <v>29</v>
      </c>
      <c r="J18" s="1279">
        <v>39</v>
      </c>
      <c r="K18" s="1287">
        <v>37</v>
      </c>
      <c r="L18" s="1287">
        <v>72</v>
      </c>
    </row>
    <row r="19" spans="2:12" ht="15.75" thickBot="1" x14ac:dyDescent="0.3">
      <c r="B19" s="1280"/>
      <c r="C19" s="186" t="s">
        <v>447</v>
      </c>
      <c r="D19" s="186" t="s">
        <v>795</v>
      </c>
      <c r="E19" s="1284"/>
      <c r="F19" s="1284"/>
      <c r="G19" s="1280"/>
      <c r="H19" s="1280"/>
      <c r="I19" s="1280"/>
      <c r="J19" s="1280"/>
      <c r="K19" s="1280"/>
      <c r="L19" s="1280"/>
    </row>
    <row r="20" spans="2:12" ht="30" x14ac:dyDescent="0.25">
      <c r="B20" s="1279">
        <v>5</v>
      </c>
      <c r="C20" s="190" t="s">
        <v>455</v>
      </c>
      <c r="D20" s="190" t="s">
        <v>797</v>
      </c>
      <c r="E20" s="1283" t="s">
        <v>829</v>
      </c>
      <c r="F20" s="1283" t="s">
        <v>307</v>
      </c>
      <c r="G20" s="1279" t="s">
        <v>793</v>
      </c>
      <c r="H20" s="1279">
        <v>8</v>
      </c>
      <c r="I20" s="1279">
        <v>3</v>
      </c>
      <c r="J20" s="1279">
        <v>13</v>
      </c>
      <c r="K20" s="1279">
        <v>8</v>
      </c>
      <c r="L20" s="1279">
        <v>19</v>
      </c>
    </row>
    <row r="21" spans="2:12" ht="15.75" thickBot="1" x14ac:dyDescent="0.3">
      <c r="B21" s="1280"/>
      <c r="C21" s="186" t="s">
        <v>796</v>
      </c>
      <c r="D21" s="186" t="s">
        <v>798</v>
      </c>
      <c r="E21" s="1284"/>
      <c r="F21" s="1284"/>
      <c r="G21" s="1280"/>
      <c r="H21" s="1280"/>
      <c r="I21" s="1280"/>
      <c r="J21" s="1280"/>
      <c r="K21" s="1280"/>
      <c r="L21" s="1280"/>
    </row>
    <row r="22" spans="2:12" ht="52.5" customHeight="1" x14ac:dyDescent="0.25">
      <c r="B22" s="1279">
        <v>6</v>
      </c>
      <c r="C22" s="676" t="s">
        <v>1269</v>
      </c>
      <c r="D22" s="1292" t="s">
        <v>1270</v>
      </c>
      <c r="E22" s="1283" t="s">
        <v>830</v>
      </c>
      <c r="F22" s="1283" t="s">
        <v>841</v>
      </c>
      <c r="G22" s="676" t="s">
        <v>793</v>
      </c>
      <c r="H22" s="1279">
        <v>14</v>
      </c>
      <c r="I22" s="1279">
        <v>11</v>
      </c>
      <c r="J22" s="1279">
        <v>9</v>
      </c>
      <c r="K22" s="1279">
        <v>8</v>
      </c>
      <c r="L22" s="1279">
        <v>26</v>
      </c>
    </row>
    <row r="23" spans="2:12" ht="8.25" customHeight="1" thickBot="1" x14ac:dyDescent="0.3">
      <c r="B23" s="1280"/>
      <c r="C23" s="678"/>
      <c r="D23" s="1293"/>
      <c r="E23" s="1284"/>
      <c r="F23" s="1284"/>
      <c r="G23" s="678"/>
      <c r="H23" s="1280"/>
      <c r="I23" s="1280"/>
      <c r="J23" s="1280"/>
      <c r="K23" s="1280"/>
      <c r="L23" s="1280"/>
    </row>
    <row r="24" spans="2:12" ht="67.5" customHeight="1" x14ac:dyDescent="0.25">
      <c r="B24" s="1279">
        <v>7</v>
      </c>
      <c r="C24" s="1281" t="s">
        <v>799</v>
      </c>
      <c r="D24" s="1292" t="s">
        <v>1271</v>
      </c>
      <c r="E24" s="1283" t="s">
        <v>831</v>
      </c>
      <c r="F24" s="1283" t="s">
        <v>338</v>
      </c>
      <c r="G24" s="676" t="s">
        <v>793</v>
      </c>
      <c r="H24" s="1279">
        <v>1</v>
      </c>
      <c r="I24" s="1279">
        <v>0</v>
      </c>
      <c r="J24" s="1279">
        <v>18</v>
      </c>
      <c r="K24" s="1279">
        <v>16</v>
      </c>
      <c r="L24" s="1279">
        <v>11</v>
      </c>
    </row>
    <row r="25" spans="2:12" ht="2.25" customHeight="1" thickBot="1" x14ac:dyDescent="0.3">
      <c r="B25" s="1280"/>
      <c r="C25" s="1282"/>
      <c r="D25" s="1293"/>
      <c r="E25" s="1284"/>
      <c r="F25" s="1284"/>
      <c r="G25" s="678"/>
      <c r="H25" s="1280"/>
      <c r="I25" s="1280"/>
      <c r="J25" s="1280"/>
      <c r="K25" s="1280"/>
      <c r="L25" s="1280"/>
    </row>
    <row r="26" spans="2:12" x14ac:dyDescent="0.25">
      <c r="B26" s="1279">
        <v>8</v>
      </c>
      <c r="C26" s="190" t="s">
        <v>1272</v>
      </c>
      <c r="D26" s="190" t="s">
        <v>488</v>
      </c>
      <c r="E26" s="1283" t="s">
        <v>832</v>
      </c>
      <c r="F26" s="1283" t="s">
        <v>325</v>
      </c>
      <c r="G26" s="1279" t="s">
        <v>793</v>
      </c>
      <c r="H26" s="1279">
        <v>20</v>
      </c>
      <c r="I26" s="1279">
        <v>20</v>
      </c>
      <c r="J26" s="1279">
        <v>23</v>
      </c>
      <c r="K26" s="1279">
        <v>13</v>
      </c>
      <c r="L26" s="1279">
        <v>6</v>
      </c>
    </row>
    <row r="27" spans="2:12" ht="30.75" thickBot="1" x14ac:dyDescent="0.3">
      <c r="B27" s="1280"/>
      <c r="C27" s="186" t="s">
        <v>1273</v>
      </c>
      <c r="D27" s="186" t="s">
        <v>487</v>
      </c>
      <c r="E27" s="1284"/>
      <c r="F27" s="1284"/>
      <c r="G27" s="1280"/>
      <c r="H27" s="1280"/>
      <c r="I27" s="1280"/>
      <c r="J27" s="1280"/>
      <c r="K27" s="1280"/>
      <c r="L27" s="1280"/>
    </row>
    <row r="28" spans="2:12" ht="75.75" customHeight="1" thickBot="1" x14ac:dyDescent="0.3">
      <c r="B28" s="185">
        <v>9</v>
      </c>
      <c r="C28" s="186" t="s">
        <v>583</v>
      </c>
      <c r="D28" s="196" t="s">
        <v>1274</v>
      </c>
      <c r="E28" s="195" t="s">
        <v>833</v>
      </c>
      <c r="F28" s="195" t="s">
        <v>288</v>
      </c>
      <c r="G28" s="184" t="s">
        <v>793</v>
      </c>
      <c r="H28" s="184">
        <v>37</v>
      </c>
      <c r="I28" s="184">
        <v>28</v>
      </c>
      <c r="J28" s="184">
        <v>41</v>
      </c>
      <c r="K28" s="184">
        <v>19</v>
      </c>
      <c r="L28" s="184">
        <v>26</v>
      </c>
    </row>
    <row r="29" spans="2:12" ht="30" x14ac:dyDescent="0.25">
      <c r="B29" s="1279">
        <v>10</v>
      </c>
      <c r="C29" s="190" t="s">
        <v>46</v>
      </c>
      <c r="D29" s="190" t="s">
        <v>49</v>
      </c>
      <c r="E29" s="1283" t="s">
        <v>834</v>
      </c>
      <c r="F29" s="1283" t="s">
        <v>277</v>
      </c>
      <c r="G29" s="1279" t="s">
        <v>793</v>
      </c>
      <c r="H29" s="1279">
        <v>9</v>
      </c>
      <c r="I29" s="1279">
        <v>2</v>
      </c>
      <c r="J29" s="1279">
        <v>26</v>
      </c>
      <c r="K29" s="1279">
        <v>14</v>
      </c>
      <c r="L29" s="1279">
        <v>32</v>
      </c>
    </row>
    <row r="30" spans="2:12" ht="15.75" thickBot="1" x14ac:dyDescent="0.3">
      <c r="B30" s="1280"/>
      <c r="C30" s="186" t="s">
        <v>450</v>
      </c>
      <c r="D30" s="186" t="s">
        <v>800</v>
      </c>
      <c r="E30" s="1284"/>
      <c r="F30" s="1284"/>
      <c r="G30" s="1280"/>
      <c r="H30" s="1280"/>
      <c r="I30" s="1280"/>
      <c r="J30" s="1280"/>
      <c r="K30" s="1280"/>
      <c r="L30" s="1280"/>
    </row>
    <row r="31" spans="2:12" ht="45" x14ac:dyDescent="0.25">
      <c r="B31" s="1279">
        <v>11</v>
      </c>
      <c r="C31" s="190" t="s">
        <v>492</v>
      </c>
      <c r="D31" s="190" t="s">
        <v>510</v>
      </c>
      <c r="E31" s="1283" t="s">
        <v>835</v>
      </c>
      <c r="F31" s="1288" t="s">
        <v>255</v>
      </c>
      <c r="G31" s="1279" t="s">
        <v>793</v>
      </c>
      <c r="H31" s="676">
        <v>27</v>
      </c>
      <c r="I31" s="676">
        <v>22</v>
      </c>
      <c r="J31" s="676">
        <v>22</v>
      </c>
      <c r="K31" s="676">
        <v>9</v>
      </c>
      <c r="L31" s="676">
        <v>47</v>
      </c>
    </row>
    <row r="32" spans="2:12" ht="15.75" thickBot="1" x14ac:dyDescent="0.3">
      <c r="B32" s="1280"/>
      <c r="C32" s="186" t="s">
        <v>450</v>
      </c>
      <c r="D32" s="186" t="s">
        <v>801</v>
      </c>
      <c r="E32" s="1284"/>
      <c r="F32" s="1289"/>
      <c r="G32" s="1280"/>
      <c r="H32" s="678"/>
      <c r="I32" s="678"/>
      <c r="J32" s="678"/>
      <c r="K32" s="678"/>
      <c r="L32" s="678"/>
    </row>
    <row r="33" spans="2:12" ht="44.25" customHeight="1" x14ac:dyDescent="0.25">
      <c r="B33" s="1279">
        <v>12</v>
      </c>
      <c r="C33" s="1281" t="s">
        <v>802</v>
      </c>
      <c r="D33" s="190" t="s">
        <v>803</v>
      </c>
      <c r="E33" s="1283" t="s">
        <v>836</v>
      </c>
      <c r="F33" s="1283" t="s">
        <v>255</v>
      </c>
      <c r="G33" s="1279" t="s">
        <v>793</v>
      </c>
      <c r="H33" s="1279">
        <v>31</v>
      </c>
      <c r="I33" s="1279">
        <v>28</v>
      </c>
      <c r="J33" s="1279">
        <v>27</v>
      </c>
      <c r="K33" s="676">
        <v>27</v>
      </c>
      <c r="L33" s="1279">
        <v>38</v>
      </c>
    </row>
    <row r="34" spans="2:12" ht="15.75" thickBot="1" x14ac:dyDescent="0.3">
      <c r="B34" s="1280"/>
      <c r="C34" s="1282"/>
      <c r="D34" s="186" t="s">
        <v>804</v>
      </c>
      <c r="E34" s="1284"/>
      <c r="F34" s="1284"/>
      <c r="G34" s="1280"/>
      <c r="H34" s="1280"/>
      <c r="I34" s="1280"/>
      <c r="J34" s="1280"/>
      <c r="K34" s="678"/>
      <c r="L34" s="1280"/>
    </row>
    <row r="35" spans="2:12" ht="30" x14ac:dyDescent="0.25">
      <c r="B35" s="1279">
        <v>13</v>
      </c>
      <c r="C35" s="190" t="s">
        <v>1275</v>
      </c>
      <c r="D35" s="190" t="s">
        <v>500</v>
      </c>
      <c r="E35" s="1283" t="s">
        <v>837</v>
      </c>
      <c r="F35" s="1283" t="s">
        <v>356</v>
      </c>
      <c r="G35" s="1279" t="s">
        <v>793</v>
      </c>
      <c r="H35" s="1279">
        <v>32</v>
      </c>
      <c r="I35" s="1279">
        <v>12</v>
      </c>
      <c r="J35" s="1279">
        <v>25</v>
      </c>
      <c r="K35" s="1279">
        <v>25</v>
      </c>
      <c r="L35" s="1279">
        <v>26</v>
      </c>
    </row>
    <row r="36" spans="2:12" ht="15.75" thickBot="1" x14ac:dyDescent="0.3">
      <c r="B36" s="1280"/>
      <c r="C36" s="186" t="s">
        <v>805</v>
      </c>
      <c r="D36" s="186" t="s">
        <v>726</v>
      </c>
      <c r="E36" s="1284"/>
      <c r="F36" s="1284"/>
      <c r="G36" s="1280"/>
      <c r="H36" s="1280"/>
      <c r="I36" s="1280"/>
      <c r="J36" s="1280"/>
      <c r="K36" s="1280"/>
      <c r="L36" s="1280"/>
    </row>
    <row r="37" spans="2:12" x14ac:dyDescent="0.25">
      <c r="B37" s="1279">
        <v>14</v>
      </c>
      <c r="C37" s="1281" t="s">
        <v>806</v>
      </c>
      <c r="D37" s="190" t="s">
        <v>782</v>
      </c>
      <c r="E37" s="1283" t="s">
        <v>838</v>
      </c>
      <c r="F37" s="1283" t="s">
        <v>362</v>
      </c>
      <c r="G37" s="1279" t="s">
        <v>793</v>
      </c>
      <c r="H37" s="676">
        <v>24</v>
      </c>
      <c r="I37" s="1279">
        <v>19</v>
      </c>
      <c r="J37" s="1279">
        <v>19</v>
      </c>
      <c r="K37" s="1279">
        <v>13</v>
      </c>
      <c r="L37" s="1279">
        <v>12</v>
      </c>
    </row>
    <row r="38" spans="2:12" ht="15.75" thickBot="1" x14ac:dyDescent="0.3">
      <c r="B38" s="1280"/>
      <c r="C38" s="1282"/>
      <c r="D38" s="186" t="s">
        <v>807</v>
      </c>
      <c r="E38" s="1284"/>
      <c r="F38" s="1284"/>
      <c r="G38" s="1280"/>
      <c r="H38" s="678"/>
      <c r="I38" s="1280"/>
      <c r="J38" s="1280"/>
      <c r="K38" s="1280"/>
      <c r="L38" s="1280"/>
    </row>
    <row r="39" spans="2:12" ht="60" customHeight="1" x14ac:dyDescent="0.25">
      <c r="B39" s="1279">
        <v>15</v>
      </c>
      <c r="C39" s="676" t="s">
        <v>1267</v>
      </c>
      <c r="D39" s="676" t="s">
        <v>1266</v>
      </c>
      <c r="E39" s="1283" t="s">
        <v>437</v>
      </c>
      <c r="F39" s="1283" t="s">
        <v>369</v>
      </c>
      <c r="G39" s="1279" t="s">
        <v>793</v>
      </c>
      <c r="H39" s="1279">
        <v>14</v>
      </c>
      <c r="I39" s="1279">
        <v>12</v>
      </c>
      <c r="J39" s="1279">
        <v>18</v>
      </c>
      <c r="K39" s="1279">
        <v>11</v>
      </c>
      <c r="L39" s="1279">
        <v>21</v>
      </c>
    </row>
    <row r="40" spans="2:12" ht="15.75" thickBot="1" x14ac:dyDescent="0.3">
      <c r="B40" s="1280"/>
      <c r="C40" s="678"/>
      <c r="D40" s="678"/>
      <c r="E40" s="1284"/>
      <c r="F40" s="1284"/>
      <c r="G40" s="1280"/>
      <c r="H40" s="1280"/>
      <c r="I40" s="1280"/>
      <c r="J40" s="1280"/>
      <c r="K40" s="1280"/>
      <c r="L40" s="1280"/>
    </row>
    <row r="41" spans="2:12" x14ac:dyDescent="0.25">
      <c r="B41" s="1279">
        <v>16</v>
      </c>
      <c r="C41" s="1281" t="s">
        <v>808</v>
      </c>
      <c r="D41" s="190" t="s">
        <v>446</v>
      </c>
      <c r="E41" s="1283" t="s">
        <v>839</v>
      </c>
      <c r="F41" s="1283" t="s">
        <v>211</v>
      </c>
      <c r="G41" s="1279" t="s">
        <v>793</v>
      </c>
      <c r="H41" s="1279">
        <v>29</v>
      </c>
      <c r="I41" s="1279">
        <v>27</v>
      </c>
      <c r="J41" s="1279">
        <v>26</v>
      </c>
      <c r="K41" s="1279">
        <v>13</v>
      </c>
      <c r="L41" s="1279">
        <v>12</v>
      </c>
    </row>
    <row r="42" spans="2:12" ht="15.75" thickBot="1" x14ac:dyDescent="0.3">
      <c r="B42" s="1280"/>
      <c r="C42" s="1282"/>
      <c r="D42" s="186" t="s">
        <v>809</v>
      </c>
      <c r="E42" s="1284"/>
      <c r="F42" s="1284"/>
      <c r="G42" s="1280"/>
      <c r="H42" s="1280"/>
      <c r="I42" s="1280"/>
      <c r="J42" s="1280"/>
      <c r="K42" s="1280"/>
      <c r="L42" s="1280"/>
    </row>
    <row r="43" spans="2:12" ht="15.75" thickBot="1" x14ac:dyDescent="0.3">
      <c r="B43" s="54"/>
      <c r="C43" s="55"/>
      <c r="D43" s="55"/>
      <c r="E43" s="56"/>
      <c r="F43" s="61"/>
      <c r="G43" s="184" t="s">
        <v>784</v>
      </c>
      <c r="H43" s="200">
        <f>SUM(H12:H42)</f>
        <v>354</v>
      </c>
      <c r="I43" s="185">
        <f>SUM(I12:I42)</f>
        <v>268</v>
      </c>
      <c r="J43" s="184">
        <f>SUM(J12:J42)</f>
        <v>373</v>
      </c>
      <c r="K43" s="184">
        <f>SUM(K12:K42)</f>
        <v>260</v>
      </c>
      <c r="L43" s="184">
        <f>SUM(L12:L42)</f>
        <v>440</v>
      </c>
    </row>
    <row r="44" spans="2:12" x14ac:dyDescent="0.25">
      <c r="B44" s="1294"/>
      <c r="C44" s="1294"/>
      <c r="D44" s="1294"/>
      <c r="E44" s="1294"/>
      <c r="F44" s="1294"/>
      <c r="G44" s="1294"/>
      <c r="H44" s="1294"/>
      <c r="I44" s="1294"/>
      <c r="J44" s="1294"/>
      <c r="K44" s="1294"/>
      <c r="L44" s="1294"/>
    </row>
    <row r="45" spans="2:12" x14ac:dyDescent="0.25">
      <c r="B45" s="1294"/>
      <c r="C45" s="1294"/>
      <c r="D45" s="1294"/>
      <c r="E45" s="1294"/>
      <c r="F45" s="1294"/>
      <c r="G45" s="1294"/>
      <c r="H45" s="1294"/>
      <c r="I45" s="1294"/>
      <c r="J45" s="1294"/>
      <c r="K45" s="1294"/>
      <c r="L45" s="1294"/>
    </row>
    <row r="46" spans="2:12" x14ac:dyDescent="0.25">
      <c r="B46" s="1295"/>
      <c r="C46" s="1295"/>
      <c r="D46" s="1295"/>
      <c r="E46" s="1295"/>
      <c r="F46" s="1295"/>
      <c r="G46" s="1295"/>
      <c r="H46" s="1295"/>
      <c r="I46" s="1295"/>
      <c r="J46" s="1295"/>
      <c r="K46" s="1295"/>
      <c r="L46" s="1295"/>
    </row>
    <row r="47" spans="2:12" ht="15.75" thickBot="1" x14ac:dyDescent="0.3">
      <c r="B47" s="1296"/>
      <c r="C47" s="1296"/>
      <c r="D47" s="1296"/>
      <c r="E47" s="1296"/>
      <c r="F47" s="1296"/>
      <c r="G47" s="1296"/>
      <c r="H47" s="1296"/>
      <c r="I47" s="1296"/>
      <c r="J47" s="1296"/>
      <c r="K47" s="1296"/>
      <c r="L47" s="1296"/>
    </row>
    <row r="48" spans="2:12" ht="15.75" thickBot="1" x14ac:dyDescent="0.3">
      <c r="B48" s="1297" t="s">
        <v>810</v>
      </c>
      <c r="C48" s="1298"/>
      <c r="D48" s="1298"/>
      <c r="E48" s="1298"/>
      <c r="F48" s="1298"/>
      <c r="G48" s="1298"/>
      <c r="H48" s="1298"/>
      <c r="I48" s="1298"/>
      <c r="J48" s="1298"/>
      <c r="K48" s="1298"/>
      <c r="L48" s="1299"/>
    </row>
    <row r="49" spans="2:12" x14ac:dyDescent="0.25">
      <c r="B49" s="1052">
        <v>1</v>
      </c>
      <c r="C49" s="1302" t="s">
        <v>382</v>
      </c>
      <c r="D49" s="191" t="s">
        <v>456</v>
      </c>
      <c r="E49" s="1304" t="s">
        <v>383</v>
      </c>
      <c r="F49" s="1304" t="s">
        <v>118</v>
      </c>
      <c r="G49" s="1308" t="s">
        <v>810</v>
      </c>
      <c r="H49" s="1300"/>
      <c r="I49" s="1279">
        <v>6</v>
      </c>
      <c r="J49" s="1300"/>
      <c r="K49" s="1279">
        <v>3</v>
      </c>
      <c r="L49" s="1279">
        <v>60</v>
      </c>
    </row>
    <row r="50" spans="2:12" ht="15.75" thickBot="1" x14ac:dyDescent="0.3">
      <c r="B50" s="1047"/>
      <c r="C50" s="1303"/>
      <c r="D50" s="192" t="s">
        <v>522</v>
      </c>
      <c r="E50" s="1305"/>
      <c r="F50" s="1305"/>
      <c r="G50" s="1309"/>
      <c r="H50" s="1301"/>
      <c r="I50" s="1280"/>
      <c r="J50" s="1301"/>
      <c r="K50" s="1280"/>
      <c r="L50" s="1280"/>
    </row>
    <row r="51" spans="2:12" ht="48" customHeight="1" x14ac:dyDescent="0.25">
      <c r="B51" s="1052">
        <v>2</v>
      </c>
      <c r="C51" s="1302" t="s">
        <v>811</v>
      </c>
      <c r="D51" s="1048" t="s">
        <v>1264</v>
      </c>
      <c r="E51" s="1304" t="s">
        <v>385</v>
      </c>
      <c r="F51" s="1306" t="s">
        <v>124</v>
      </c>
      <c r="G51" s="1308" t="s">
        <v>810</v>
      </c>
      <c r="H51" s="1310"/>
      <c r="I51" s="1312">
        <v>5</v>
      </c>
      <c r="J51" s="1314"/>
      <c r="K51" s="1312">
        <v>14</v>
      </c>
      <c r="L51" s="1312">
        <v>25</v>
      </c>
    </row>
    <row r="52" spans="2:12" ht="1.5" customHeight="1" thickBot="1" x14ac:dyDescent="0.3">
      <c r="B52" s="1047"/>
      <c r="C52" s="1303"/>
      <c r="D52" s="1050"/>
      <c r="E52" s="1305"/>
      <c r="F52" s="1307"/>
      <c r="G52" s="1309"/>
      <c r="H52" s="1311"/>
      <c r="I52" s="1313"/>
      <c r="J52" s="1315"/>
      <c r="K52" s="1313"/>
      <c r="L52" s="1313"/>
    </row>
    <row r="53" spans="2:12" x14ac:dyDescent="0.25">
      <c r="B53" s="1052">
        <v>3</v>
      </c>
      <c r="C53" s="1048" t="s">
        <v>1758</v>
      </c>
      <c r="D53" s="1048" t="s">
        <v>1759</v>
      </c>
      <c r="E53" s="1304" t="s">
        <v>1691</v>
      </c>
      <c r="F53" s="1304" t="s">
        <v>133</v>
      </c>
      <c r="G53" s="1308" t="s">
        <v>810</v>
      </c>
      <c r="H53" s="1318"/>
      <c r="I53" s="1287">
        <v>10</v>
      </c>
      <c r="J53" s="1318"/>
      <c r="K53" s="1287">
        <v>1</v>
      </c>
      <c r="L53" s="1287">
        <v>14</v>
      </c>
    </row>
    <row r="54" spans="2:12" x14ac:dyDescent="0.25">
      <c r="B54" s="1046"/>
      <c r="C54" s="1049"/>
      <c r="D54" s="1049"/>
      <c r="E54" s="1316"/>
      <c r="F54" s="1316"/>
      <c r="G54" s="1317"/>
      <c r="H54" s="1319"/>
      <c r="I54" s="1320"/>
      <c r="J54" s="1319"/>
      <c r="K54" s="1320"/>
      <c r="L54" s="1320"/>
    </row>
    <row r="55" spans="2:12" ht="15.75" thickBot="1" x14ac:dyDescent="0.3">
      <c r="B55" s="1047"/>
      <c r="C55" s="1050"/>
      <c r="D55" s="1050"/>
      <c r="E55" s="1305"/>
      <c r="F55" s="1305"/>
      <c r="G55" s="1309"/>
      <c r="H55" s="1301"/>
      <c r="I55" s="1280"/>
      <c r="J55" s="1301"/>
      <c r="K55" s="1280"/>
      <c r="L55" s="1280"/>
    </row>
    <row r="56" spans="2:12" x14ac:dyDescent="0.25">
      <c r="B56" s="1052">
        <v>4</v>
      </c>
      <c r="C56" s="191" t="s">
        <v>812</v>
      </c>
      <c r="D56" s="1302" t="s">
        <v>813</v>
      </c>
      <c r="E56" s="1304" t="s">
        <v>388</v>
      </c>
      <c r="F56" s="1304" t="s">
        <v>137</v>
      </c>
      <c r="G56" s="1308" t="s">
        <v>810</v>
      </c>
      <c r="H56" s="1300"/>
      <c r="I56" s="1279">
        <v>30</v>
      </c>
      <c r="J56" s="1300"/>
      <c r="K56" s="1279">
        <v>21</v>
      </c>
      <c r="L56" s="1279">
        <v>118</v>
      </c>
    </row>
    <row r="57" spans="2:12" ht="15.75" thickBot="1" x14ac:dyDescent="0.3">
      <c r="B57" s="1047"/>
      <c r="C57" s="192" t="s">
        <v>445</v>
      </c>
      <c r="D57" s="1303"/>
      <c r="E57" s="1305"/>
      <c r="F57" s="1305"/>
      <c r="G57" s="1309"/>
      <c r="H57" s="1301"/>
      <c r="I57" s="1280"/>
      <c r="J57" s="1301"/>
      <c r="K57" s="1280"/>
      <c r="L57" s="1280"/>
    </row>
    <row r="58" spans="2:12" x14ac:dyDescent="0.25">
      <c r="B58" s="1052">
        <v>5</v>
      </c>
      <c r="C58" s="1302" t="s">
        <v>1262</v>
      </c>
      <c r="D58" s="191" t="s">
        <v>70</v>
      </c>
      <c r="E58" s="1304" t="s">
        <v>395</v>
      </c>
      <c r="F58" s="1304" t="s">
        <v>173</v>
      </c>
      <c r="G58" s="1308" t="s">
        <v>810</v>
      </c>
      <c r="H58" s="1300"/>
      <c r="I58" s="1279">
        <v>17</v>
      </c>
      <c r="J58" s="1300"/>
      <c r="K58" s="1279">
        <v>14</v>
      </c>
      <c r="L58" s="1279">
        <v>71</v>
      </c>
    </row>
    <row r="59" spans="2:12" ht="15.75" thickBot="1" x14ac:dyDescent="0.3">
      <c r="B59" s="1047"/>
      <c r="C59" s="1303"/>
      <c r="D59" s="192" t="s">
        <v>747</v>
      </c>
      <c r="E59" s="1305"/>
      <c r="F59" s="1305"/>
      <c r="G59" s="1309"/>
      <c r="H59" s="1301"/>
      <c r="I59" s="1280"/>
      <c r="J59" s="1301"/>
      <c r="K59" s="1280"/>
      <c r="L59" s="1280"/>
    </row>
    <row r="60" spans="2:12" x14ac:dyDescent="0.25">
      <c r="B60" s="1052">
        <v>6</v>
      </c>
      <c r="C60" s="191" t="s">
        <v>444</v>
      </c>
      <c r="D60" s="191" t="s">
        <v>449</v>
      </c>
      <c r="E60" s="1304" t="s">
        <v>400</v>
      </c>
      <c r="F60" s="1304" t="s">
        <v>199</v>
      </c>
      <c r="G60" s="1321" t="s">
        <v>810</v>
      </c>
      <c r="H60" s="1300"/>
      <c r="I60" s="1279">
        <v>41</v>
      </c>
      <c r="J60" s="1300"/>
      <c r="K60" s="1279">
        <v>35</v>
      </c>
      <c r="L60" s="1279">
        <v>193</v>
      </c>
    </row>
    <row r="61" spans="2:12" ht="15.75" thickBot="1" x14ac:dyDescent="0.3">
      <c r="B61" s="1047"/>
      <c r="C61" s="192" t="s">
        <v>447</v>
      </c>
      <c r="D61" s="192" t="s">
        <v>448</v>
      </c>
      <c r="E61" s="1305"/>
      <c r="F61" s="1305"/>
      <c r="G61" s="1322"/>
      <c r="H61" s="1301"/>
      <c r="I61" s="1280"/>
      <c r="J61" s="1301"/>
      <c r="K61" s="1280"/>
      <c r="L61" s="1280"/>
    </row>
    <row r="62" spans="2:12" x14ac:dyDescent="0.25">
      <c r="B62" s="1052">
        <v>7</v>
      </c>
      <c r="C62" s="1302" t="s">
        <v>814</v>
      </c>
      <c r="D62" s="191" t="s">
        <v>57</v>
      </c>
      <c r="E62" s="1304" t="s">
        <v>410</v>
      </c>
      <c r="F62" s="1306" t="s">
        <v>242</v>
      </c>
      <c r="G62" s="1308" t="s">
        <v>810</v>
      </c>
      <c r="H62" s="1323"/>
      <c r="I62" s="1285">
        <v>3</v>
      </c>
      <c r="J62" s="1325"/>
      <c r="K62" s="1285">
        <v>6</v>
      </c>
      <c r="L62" s="1285">
        <v>43</v>
      </c>
    </row>
    <row r="63" spans="2:12" ht="15.75" thickBot="1" x14ac:dyDescent="0.3">
      <c r="B63" s="1047"/>
      <c r="C63" s="1303"/>
      <c r="D63" s="192" t="s">
        <v>56</v>
      </c>
      <c r="E63" s="1305"/>
      <c r="F63" s="1307"/>
      <c r="G63" s="1309"/>
      <c r="H63" s="1324"/>
      <c r="I63" s="1286"/>
      <c r="J63" s="1326"/>
      <c r="K63" s="1286"/>
      <c r="L63" s="1286"/>
    </row>
    <row r="64" spans="2:12" ht="30" x14ac:dyDescent="0.25">
      <c r="B64" s="1052">
        <v>8</v>
      </c>
      <c r="C64" s="191" t="s">
        <v>815</v>
      </c>
      <c r="D64" s="1302" t="s">
        <v>1263</v>
      </c>
      <c r="E64" s="1304" t="s">
        <v>427</v>
      </c>
      <c r="F64" s="1306" t="s">
        <v>338</v>
      </c>
      <c r="G64" s="1308" t="s">
        <v>810</v>
      </c>
      <c r="H64" s="1300"/>
      <c r="I64" s="1287">
        <v>6</v>
      </c>
      <c r="J64" s="1318"/>
      <c r="K64" s="1287">
        <v>24</v>
      </c>
      <c r="L64" s="1287">
        <v>39</v>
      </c>
    </row>
    <row r="65" spans="2:12" ht="15.75" thickBot="1" x14ac:dyDescent="0.3">
      <c r="B65" s="1047"/>
      <c r="C65" s="192" t="s">
        <v>816</v>
      </c>
      <c r="D65" s="1303"/>
      <c r="E65" s="1305"/>
      <c r="F65" s="1307"/>
      <c r="G65" s="1309"/>
      <c r="H65" s="1301"/>
      <c r="I65" s="1280"/>
      <c r="J65" s="1301"/>
      <c r="K65" s="1280"/>
      <c r="L65" s="1280"/>
    </row>
    <row r="66" spans="2:12" x14ac:dyDescent="0.25">
      <c r="B66" s="1052">
        <v>9</v>
      </c>
      <c r="C66" s="191" t="s">
        <v>444</v>
      </c>
      <c r="D66" s="191" t="s">
        <v>453</v>
      </c>
      <c r="E66" s="1304" t="s">
        <v>431</v>
      </c>
      <c r="F66" s="1304" t="s">
        <v>356</v>
      </c>
      <c r="G66" s="1308" t="s">
        <v>810</v>
      </c>
      <c r="H66" s="1300"/>
      <c r="I66" s="1279">
        <v>5</v>
      </c>
      <c r="J66" s="1300"/>
      <c r="K66" s="1279">
        <v>11</v>
      </c>
      <c r="L66" s="1279">
        <v>75</v>
      </c>
    </row>
    <row r="67" spans="2:12" ht="15.75" thickBot="1" x14ac:dyDescent="0.3">
      <c r="B67" s="1047"/>
      <c r="C67" s="192" t="s">
        <v>452</v>
      </c>
      <c r="D67" s="192" t="s">
        <v>451</v>
      </c>
      <c r="E67" s="1305"/>
      <c r="F67" s="1305"/>
      <c r="G67" s="1309"/>
      <c r="H67" s="1301"/>
      <c r="I67" s="1280"/>
      <c r="J67" s="1301"/>
      <c r="K67" s="1280"/>
      <c r="L67" s="1280"/>
    </row>
    <row r="68" spans="2:12" x14ac:dyDescent="0.25">
      <c r="B68" s="1052">
        <v>10</v>
      </c>
      <c r="C68" s="191" t="s">
        <v>444</v>
      </c>
      <c r="D68" s="191" t="s">
        <v>817</v>
      </c>
      <c r="E68" s="1304" t="s">
        <v>413</v>
      </c>
      <c r="F68" s="1306" t="s">
        <v>255</v>
      </c>
      <c r="G68" s="1308" t="s">
        <v>810</v>
      </c>
      <c r="H68" s="1300"/>
      <c r="I68" s="1279">
        <v>62</v>
      </c>
      <c r="J68" s="1300"/>
      <c r="K68" s="1279">
        <v>33</v>
      </c>
      <c r="L68" s="1279">
        <v>398</v>
      </c>
    </row>
    <row r="69" spans="2:12" ht="15.75" thickBot="1" x14ac:dyDescent="0.3">
      <c r="B69" s="1047"/>
      <c r="C69" s="192" t="s">
        <v>450</v>
      </c>
      <c r="D69" s="192" t="s">
        <v>1265</v>
      </c>
      <c r="E69" s="1305"/>
      <c r="F69" s="1307"/>
      <c r="G69" s="1309"/>
      <c r="H69" s="1301"/>
      <c r="I69" s="1280"/>
      <c r="J69" s="1301"/>
      <c r="K69" s="1280"/>
      <c r="L69" s="1280"/>
    </row>
    <row r="70" spans="2:12" x14ac:dyDescent="0.25">
      <c r="B70" s="1052">
        <v>11</v>
      </c>
      <c r="C70" s="191" t="s">
        <v>433</v>
      </c>
      <c r="D70" s="191" t="s">
        <v>819</v>
      </c>
      <c r="E70" s="1304" t="s">
        <v>434</v>
      </c>
      <c r="F70" s="1306" t="s">
        <v>362</v>
      </c>
      <c r="G70" s="1308" t="s">
        <v>810</v>
      </c>
      <c r="H70" s="1300"/>
      <c r="I70" s="1279">
        <v>0</v>
      </c>
      <c r="J70" s="1300"/>
      <c r="K70" s="1279">
        <v>9</v>
      </c>
      <c r="L70" s="1279">
        <v>38</v>
      </c>
    </row>
    <row r="71" spans="2:12" ht="15.75" thickBot="1" x14ac:dyDescent="0.3">
      <c r="B71" s="1047"/>
      <c r="C71" s="192" t="s">
        <v>818</v>
      </c>
      <c r="D71" s="192" t="s">
        <v>820</v>
      </c>
      <c r="E71" s="1305"/>
      <c r="F71" s="1307"/>
      <c r="G71" s="1309"/>
      <c r="H71" s="1301"/>
      <c r="I71" s="1280"/>
      <c r="J71" s="1301"/>
      <c r="K71" s="1280"/>
      <c r="L71" s="1280"/>
    </row>
    <row r="72" spans="2:12" ht="71.25" customHeight="1" x14ac:dyDescent="0.25">
      <c r="B72" s="1052">
        <v>12</v>
      </c>
      <c r="C72" s="1302" t="s">
        <v>821</v>
      </c>
      <c r="D72" s="1048" t="s">
        <v>1266</v>
      </c>
      <c r="E72" s="1304" t="s">
        <v>437</v>
      </c>
      <c r="F72" s="1304" t="s">
        <v>369</v>
      </c>
      <c r="G72" s="1308" t="s">
        <v>810</v>
      </c>
      <c r="H72" s="1300"/>
      <c r="I72" s="1279">
        <v>7</v>
      </c>
      <c r="J72" s="1300"/>
      <c r="K72" s="1279">
        <v>3</v>
      </c>
      <c r="L72" s="1279">
        <v>34</v>
      </c>
    </row>
    <row r="73" spans="2:12" ht="5.25" customHeight="1" thickBot="1" x14ac:dyDescent="0.3">
      <c r="B73" s="1047"/>
      <c r="C73" s="1303"/>
      <c r="D73" s="1050"/>
      <c r="E73" s="1305"/>
      <c r="F73" s="1305"/>
      <c r="G73" s="1309"/>
      <c r="H73" s="1301"/>
      <c r="I73" s="1280"/>
      <c r="J73" s="1301"/>
      <c r="K73" s="1280"/>
      <c r="L73" s="1280"/>
    </row>
    <row r="74" spans="2:12" ht="15.75" thickBot="1" x14ac:dyDescent="0.3">
      <c r="B74" s="57"/>
      <c r="C74" s="58"/>
      <c r="D74" s="58"/>
      <c r="E74" s="59"/>
      <c r="F74" s="59"/>
      <c r="G74" s="53" t="s">
        <v>822</v>
      </c>
      <c r="H74" s="118"/>
      <c r="I74" s="184">
        <f>SUM(I49:I73)</f>
        <v>192</v>
      </c>
      <c r="J74" s="118"/>
      <c r="K74" s="184">
        <f>SUM(K49:K73)</f>
        <v>174</v>
      </c>
      <c r="L74" s="193">
        <f>SUM(L49:L73)</f>
        <v>1108</v>
      </c>
    </row>
    <row r="75" spans="2:12" ht="15.75" thickBot="1" x14ac:dyDescent="0.3">
      <c r="B75" s="1297" t="s">
        <v>823</v>
      </c>
      <c r="C75" s="1298"/>
      <c r="D75" s="1298"/>
      <c r="E75" s="1298"/>
      <c r="F75" s="1298"/>
      <c r="G75" s="1298"/>
      <c r="H75" s="1298"/>
      <c r="I75" s="1298"/>
      <c r="J75" s="1298"/>
      <c r="K75" s="1298"/>
      <c r="L75" s="1327"/>
    </row>
    <row r="76" spans="2:12" ht="90.75" thickBot="1" x14ac:dyDescent="0.3">
      <c r="B76" s="185">
        <v>1</v>
      </c>
      <c r="C76" s="186" t="s">
        <v>824</v>
      </c>
      <c r="D76" s="186" t="s">
        <v>1261</v>
      </c>
      <c r="E76" s="187" t="s">
        <v>840</v>
      </c>
      <c r="F76" s="187" t="s">
        <v>1748</v>
      </c>
      <c r="G76" s="52" t="s">
        <v>825</v>
      </c>
      <c r="H76" s="119"/>
      <c r="I76" s="188">
        <v>6</v>
      </c>
      <c r="J76" s="119"/>
      <c r="K76" s="188">
        <v>0</v>
      </c>
      <c r="L76" s="188">
        <v>6</v>
      </c>
    </row>
    <row r="77" spans="2:12" x14ac:dyDescent="0.25">
      <c r="B77" s="60"/>
    </row>
    <row r="78" spans="2:12" x14ac:dyDescent="0.25">
      <c r="B78" s="1329" t="s">
        <v>963</v>
      </c>
      <c r="C78" s="1330"/>
      <c r="D78" s="1330"/>
      <c r="E78" s="1330"/>
      <c r="F78" s="1330"/>
      <c r="G78" s="1330"/>
      <c r="H78" s="1330"/>
      <c r="I78" s="1330"/>
      <c r="J78" s="1330"/>
      <c r="K78" s="1330"/>
      <c r="L78" s="1330"/>
    </row>
    <row r="79" spans="2:12" x14ac:dyDescent="0.25">
      <c r="B79" s="1330"/>
      <c r="C79" s="1330"/>
      <c r="D79" s="1330"/>
      <c r="E79" s="1330"/>
      <c r="F79" s="1330"/>
      <c r="G79" s="1330"/>
      <c r="H79" s="1330"/>
      <c r="I79" s="1330"/>
      <c r="J79" s="1330"/>
      <c r="K79" s="1330"/>
      <c r="L79" s="1330"/>
    </row>
    <row r="80" spans="2:12" x14ac:dyDescent="0.25">
      <c r="B80" s="1330"/>
      <c r="C80" s="1330"/>
      <c r="D80" s="1330"/>
      <c r="E80" s="1330"/>
      <c r="F80" s="1330"/>
      <c r="G80" s="1330"/>
      <c r="H80" s="1330"/>
      <c r="I80" s="1330"/>
      <c r="J80" s="1330"/>
      <c r="K80" s="1330"/>
      <c r="L80" s="1330"/>
    </row>
    <row r="81" spans="2:12" x14ac:dyDescent="0.25">
      <c r="B81" s="1330"/>
      <c r="C81" s="1330"/>
      <c r="D81" s="1330"/>
      <c r="E81" s="1330"/>
      <c r="F81" s="1330"/>
      <c r="G81" s="1330"/>
      <c r="H81" s="1330"/>
      <c r="I81" s="1330"/>
      <c r="J81" s="1330"/>
      <c r="K81" s="1330"/>
      <c r="L81" s="1330"/>
    </row>
    <row r="82" spans="2:12" x14ac:dyDescent="0.25">
      <c r="B82" s="1330"/>
      <c r="C82" s="1330"/>
      <c r="D82" s="1330"/>
      <c r="E82" s="1330"/>
      <c r="F82" s="1330"/>
      <c r="G82" s="1330"/>
      <c r="H82" s="1330"/>
      <c r="I82" s="1330"/>
      <c r="J82" s="1330"/>
      <c r="K82" s="1330"/>
      <c r="L82" s="1330"/>
    </row>
    <row r="83" spans="2:12" x14ac:dyDescent="0.25">
      <c r="B83" s="1330"/>
      <c r="C83" s="1330"/>
      <c r="D83" s="1330"/>
      <c r="E83" s="1330"/>
      <c r="F83" s="1330"/>
      <c r="G83" s="1330"/>
      <c r="H83" s="1330"/>
      <c r="I83" s="1330"/>
      <c r="J83" s="1330"/>
      <c r="K83" s="1330"/>
      <c r="L83" s="1330"/>
    </row>
    <row r="84" spans="2:12" x14ac:dyDescent="0.25">
      <c r="B84" s="1330"/>
      <c r="C84" s="1330"/>
      <c r="D84" s="1330"/>
      <c r="E84" s="1330"/>
      <c r="F84" s="1330"/>
      <c r="G84" s="1330"/>
      <c r="H84" s="1330"/>
      <c r="I84" s="1330"/>
      <c r="J84" s="1330"/>
      <c r="K84" s="1330"/>
      <c r="L84" s="1330"/>
    </row>
  </sheetData>
  <mergeCells count="288">
    <mergeCell ref="B78:L84"/>
    <mergeCell ref="L5:L6"/>
    <mergeCell ref="I70:I71"/>
    <mergeCell ref="L66:L67"/>
    <mergeCell ref="B68:B69"/>
    <mergeCell ref="L68:L69"/>
    <mergeCell ref="K64:K65"/>
    <mergeCell ref="L64:L65"/>
    <mergeCell ref="J72:J73"/>
    <mergeCell ref="K72:K73"/>
    <mergeCell ref="L72:L73"/>
    <mergeCell ref="I68:I69"/>
    <mergeCell ref="J68:J69"/>
    <mergeCell ref="K68:K69"/>
    <mergeCell ref="B64:B65"/>
    <mergeCell ref="D64:D65"/>
    <mergeCell ref="E64:E65"/>
    <mergeCell ref="F64:F65"/>
    <mergeCell ref="G64:G65"/>
    <mergeCell ref="H64:H65"/>
    <mergeCell ref="I64:I65"/>
    <mergeCell ref="J64:J65"/>
    <mergeCell ref="B66:B67"/>
    <mergeCell ref="E66:E67"/>
    <mergeCell ref="B75:L75"/>
    <mergeCell ref="A2:U2"/>
    <mergeCell ref="D72:D73"/>
    <mergeCell ref="J70:J71"/>
    <mergeCell ref="K70:K71"/>
    <mergeCell ref="L70:L71"/>
    <mergeCell ref="B72:B73"/>
    <mergeCell ref="C72:C73"/>
    <mergeCell ref="E72:E73"/>
    <mergeCell ref="F72:F73"/>
    <mergeCell ref="G72:G73"/>
    <mergeCell ref="H72:H73"/>
    <mergeCell ref="I72:I73"/>
    <mergeCell ref="B70:B71"/>
    <mergeCell ref="E70:E71"/>
    <mergeCell ref="F70:F71"/>
    <mergeCell ref="G70:G71"/>
    <mergeCell ref="H70:H71"/>
    <mergeCell ref="K66:K67"/>
    <mergeCell ref="K62:K63"/>
    <mergeCell ref="E68:E69"/>
    <mergeCell ref="F68:F69"/>
    <mergeCell ref="G68:G69"/>
    <mergeCell ref="H68:H69"/>
    <mergeCell ref="H66:H67"/>
    <mergeCell ref="I66:I67"/>
    <mergeCell ref="J66:J67"/>
    <mergeCell ref="B62:B63"/>
    <mergeCell ref="C62:C63"/>
    <mergeCell ref="E62:E63"/>
    <mergeCell ref="F62:F63"/>
    <mergeCell ref="G62:G63"/>
    <mergeCell ref="H62:H63"/>
    <mergeCell ref="I62:I63"/>
    <mergeCell ref="J62:J63"/>
    <mergeCell ref="F66:F67"/>
    <mergeCell ref="G66:G67"/>
    <mergeCell ref="L62:L63"/>
    <mergeCell ref="B60:B61"/>
    <mergeCell ref="E60:E61"/>
    <mergeCell ref="F60:F61"/>
    <mergeCell ref="G60:G61"/>
    <mergeCell ref="H60:H61"/>
    <mergeCell ref="I60:I61"/>
    <mergeCell ref="J60:J61"/>
    <mergeCell ref="K60:K61"/>
    <mergeCell ref="L60:L61"/>
    <mergeCell ref="L56:L57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L58:L59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B53:B55"/>
    <mergeCell ref="E53:E55"/>
    <mergeCell ref="F53:F55"/>
    <mergeCell ref="G53:G55"/>
    <mergeCell ref="H53:H55"/>
    <mergeCell ref="I53:I55"/>
    <mergeCell ref="J53:J55"/>
    <mergeCell ref="K53:K55"/>
    <mergeCell ref="L53:L55"/>
    <mergeCell ref="C53:C55"/>
    <mergeCell ref="D53:D55"/>
    <mergeCell ref="I49:I50"/>
    <mergeCell ref="J49:J50"/>
    <mergeCell ref="K49:K50"/>
    <mergeCell ref="L49:L50"/>
    <mergeCell ref="B51:B52"/>
    <mergeCell ref="C51:C52"/>
    <mergeCell ref="E51:E52"/>
    <mergeCell ref="F51:F52"/>
    <mergeCell ref="G51:G52"/>
    <mergeCell ref="H51:H52"/>
    <mergeCell ref="B49:B50"/>
    <mergeCell ref="C49:C50"/>
    <mergeCell ref="E49:E50"/>
    <mergeCell ref="F49:F50"/>
    <mergeCell ref="G49:G50"/>
    <mergeCell ref="H49:H50"/>
    <mergeCell ref="I51:I52"/>
    <mergeCell ref="J51:J52"/>
    <mergeCell ref="K51:K52"/>
    <mergeCell ref="L51:L52"/>
    <mergeCell ref="D51:D52"/>
    <mergeCell ref="L41:L42"/>
    <mergeCell ref="B44:L44"/>
    <mergeCell ref="B45:L45"/>
    <mergeCell ref="B46:L46"/>
    <mergeCell ref="B47:L47"/>
    <mergeCell ref="B48:L48"/>
    <mergeCell ref="L39:L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C39:C40"/>
    <mergeCell ref="D39:D40"/>
    <mergeCell ref="L37:L38"/>
    <mergeCell ref="B39:B40"/>
    <mergeCell ref="E39:E40"/>
    <mergeCell ref="F39:F40"/>
    <mergeCell ref="G39:G40"/>
    <mergeCell ref="H39:H40"/>
    <mergeCell ref="I39:I40"/>
    <mergeCell ref="J39:J40"/>
    <mergeCell ref="K39:K40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D24:D25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C22:C23"/>
    <mergeCell ref="D22:D23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3:L3"/>
    <mergeCell ref="C4:F4"/>
    <mergeCell ref="H4:I4"/>
    <mergeCell ref="J4:K4"/>
    <mergeCell ref="B5:B9"/>
    <mergeCell ref="C5:F5"/>
    <mergeCell ref="G5:G6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6" max="11" man="1"/>
  </rowBreaks>
  <colBreaks count="1" manualBreakCount="1">
    <brk id="12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N23"/>
  <sheetViews>
    <sheetView zoomScaleNormal="100" workbookViewId="0">
      <selection activeCell="B13" sqref="B13:N22"/>
    </sheetView>
  </sheetViews>
  <sheetFormatPr defaultRowHeight="15" x14ac:dyDescent="0.25"/>
  <cols>
    <col min="2" max="2" width="14.140625" customWidth="1"/>
    <col min="4" max="4" width="12.7109375" customWidth="1"/>
    <col min="7" max="7" width="12.42578125" customWidth="1"/>
    <col min="8" max="8" width="15" customWidth="1"/>
    <col min="9" max="9" width="13.42578125" customWidth="1"/>
    <col min="10" max="10" width="14.85546875" customWidth="1"/>
    <col min="11" max="11" width="17.28515625" customWidth="1"/>
    <col min="13" max="13" width="15.5703125" customWidth="1"/>
    <col min="14" max="14" width="17.7109375" customWidth="1"/>
  </cols>
  <sheetData>
    <row r="3" spans="2:14" ht="15.75" thickBot="1" x14ac:dyDescent="0.3"/>
    <row r="4" spans="2:14" ht="16.5" thickBot="1" x14ac:dyDescent="0.3">
      <c r="B4" s="1225" t="s">
        <v>912</v>
      </c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7"/>
    </row>
    <row r="5" spans="2:14" ht="15.75" thickBot="1" x14ac:dyDescent="0.3">
      <c r="B5" s="108">
        <v>1</v>
      </c>
      <c r="C5" s="109">
        <v>2</v>
      </c>
      <c r="D5" s="109">
        <v>3</v>
      </c>
      <c r="E5" s="1228">
        <v>4</v>
      </c>
      <c r="F5" s="1229"/>
      <c r="G5" s="109">
        <v>5</v>
      </c>
      <c r="H5" s="109">
        <v>6</v>
      </c>
      <c r="I5" s="109">
        <v>7</v>
      </c>
      <c r="J5" s="109">
        <v>8</v>
      </c>
      <c r="K5" s="109">
        <v>9</v>
      </c>
      <c r="L5" s="1228">
        <v>10</v>
      </c>
      <c r="M5" s="1229"/>
      <c r="N5" s="109">
        <v>11</v>
      </c>
    </row>
    <row r="6" spans="2:14" ht="181.5" customHeight="1" thickBot="1" x14ac:dyDescent="0.3">
      <c r="B6" s="1331" t="s">
        <v>1087</v>
      </c>
      <c r="C6" s="1331" t="s">
        <v>964</v>
      </c>
      <c r="D6" s="1331" t="s">
        <v>1088</v>
      </c>
      <c r="E6" s="1334" t="s">
        <v>913</v>
      </c>
      <c r="F6" s="1335"/>
      <c r="G6" s="1331" t="s">
        <v>965</v>
      </c>
      <c r="H6" s="1331" t="s">
        <v>966</v>
      </c>
      <c r="I6" s="1331" t="s">
        <v>914</v>
      </c>
      <c r="J6" s="1331" t="s">
        <v>112</v>
      </c>
      <c r="K6" s="1331" t="s">
        <v>1089</v>
      </c>
      <c r="L6" s="1334" t="s">
        <v>915</v>
      </c>
      <c r="M6" s="1335"/>
      <c r="N6" s="1331" t="s">
        <v>916</v>
      </c>
    </row>
    <row r="7" spans="2:14" ht="27.75" customHeight="1" thickBot="1" x14ac:dyDescent="0.3">
      <c r="B7" s="1332"/>
      <c r="C7" s="1332"/>
      <c r="D7" s="1332"/>
      <c r="E7" s="109" t="s">
        <v>16</v>
      </c>
      <c r="F7" s="109" t="s">
        <v>17</v>
      </c>
      <c r="G7" s="1332"/>
      <c r="H7" s="1332"/>
      <c r="I7" s="1332"/>
      <c r="J7" s="1332"/>
      <c r="K7" s="1332"/>
      <c r="L7" s="109" t="s">
        <v>917</v>
      </c>
      <c r="M7" s="109" t="s">
        <v>918</v>
      </c>
      <c r="N7" s="1332"/>
    </row>
    <row r="8" spans="2:14" ht="207" customHeight="1" thickBot="1" x14ac:dyDescent="0.3">
      <c r="B8" s="1333"/>
      <c r="C8" s="1333"/>
      <c r="D8" s="1333"/>
      <c r="E8" s="109" t="s">
        <v>115</v>
      </c>
      <c r="F8" s="109" t="s">
        <v>116</v>
      </c>
      <c r="G8" s="1333"/>
      <c r="H8" s="1333"/>
      <c r="I8" s="1333"/>
      <c r="J8" s="1333"/>
      <c r="K8" s="1333"/>
      <c r="L8" s="109" t="s">
        <v>967</v>
      </c>
      <c r="M8" s="109" t="s">
        <v>968</v>
      </c>
      <c r="N8" s="1333"/>
    </row>
    <row r="9" spans="2:14" ht="45.75" customHeight="1" thickBot="1" x14ac:dyDescent="0.3">
      <c r="B9" s="114" t="s">
        <v>454</v>
      </c>
      <c r="C9" s="115" t="s">
        <v>454</v>
      </c>
      <c r="D9" s="115" t="s">
        <v>454</v>
      </c>
      <c r="E9" s="115" t="s">
        <v>454</v>
      </c>
      <c r="F9" s="115" t="s">
        <v>454</v>
      </c>
      <c r="G9" s="115" t="s">
        <v>454</v>
      </c>
      <c r="H9" s="115" t="s">
        <v>454</v>
      </c>
      <c r="I9" s="115" t="s">
        <v>454</v>
      </c>
      <c r="J9" s="115" t="s">
        <v>454</v>
      </c>
      <c r="K9" s="115" t="s">
        <v>454</v>
      </c>
      <c r="L9" s="115" t="s">
        <v>454</v>
      </c>
      <c r="M9" s="115" t="s">
        <v>454</v>
      </c>
      <c r="N9" s="115" t="s">
        <v>454</v>
      </c>
    </row>
    <row r="10" spans="2:14" ht="34.5" customHeight="1" thickBot="1" x14ac:dyDescent="0.3">
      <c r="B10" s="1339" t="s">
        <v>822</v>
      </c>
      <c r="C10" s="1340"/>
      <c r="D10" s="1341"/>
      <c r="E10" s="113" t="s">
        <v>454</v>
      </c>
      <c r="F10" s="113" t="s">
        <v>454</v>
      </c>
      <c r="G10" s="1342"/>
      <c r="H10" s="1343"/>
      <c r="I10" s="1343"/>
      <c r="J10" s="1343"/>
      <c r="K10" s="1343"/>
      <c r="L10" s="1343"/>
      <c r="M10" s="1343"/>
      <c r="N10" s="1343"/>
    </row>
    <row r="11" spans="2:14" ht="16.5" customHeight="1" x14ac:dyDescent="0.25">
      <c r="B11" s="93"/>
      <c r="C11" s="98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2:14" ht="15" customHeight="1" x14ac:dyDescent="0.25">
      <c r="B12" s="93"/>
      <c r="C12" s="98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2:14" ht="15" customHeight="1" x14ac:dyDescent="0.25">
      <c r="B13" s="1338" t="s">
        <v>936</v>
      </c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</row>
    <row r="14" spans="2:14" ht="15" customHeight="1" x14ac:dyDescent="0.25"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</row>
    <row r="15" spans="2:14" ht="15" customHeight="1" x14ac:dyDescent="0.25"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</row>
    <row r="16" spans="2:14" ht="15" customHeight="1" x14ac:dyDescent="0.25"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</row>
    <row r="17" spans="2:14" ht="15" customHeight="1" x14ac:dyDescent="0.25"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</row>
    <row r="18" spans="2:14" ht="15" customHeight="1" x14ac:dyDescent="0.25">
      <c r="B18" s="675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</row>
    <row r="19" spans="2:14" ht="39.75" customHeight="1" x14ac:dyDescent="0.25"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</row>
    <row r="20" spans="2:14" ht="15" customHeight="1" x14ac:dyDescent="0.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2:14" ht="15" customHeight="1" x14ac:dyDescent="0.25">
      <c r="B21" s="1336" t="s">
        <v>1052</v>
      </c>
      <c r="C21" s="1337"/>
      <c r="D21" s="1337"/>
      <c r="E21" s="1337"/>
      <c r="F21" s="1337"/>
      <c r="G21" s="1337"/>
      <c r="H21" s="1337"/>
      <c r="I21" s="1337"/>
      <c r="J21" s="1337"/>
      <c r="K21" s="1337"/>
      <c r="L21" s="1337"/>
      <c r="M21" s="1337"/>
      <c r="N21" s="1337"/>
    </row>
    <row r="22" spans="2:14" ht="15" customHeight="1" x14ac:dyDescent="0.25">
      <c r="B22" s="1337"/>
      <c r="C22" s="1337"/>
      <c r="D22" s="1337"/>
      <c r="E22" s="1337"/>
      <c r="F22" s="1337"/>
      <c r="G22" s="1337"/>
      <c r="H22" s="1337"/>
      <c r="I22" s="1337"/>
      <c r="J22" s="1337"/>
      <c r="K22" s="1337"/>
      <c r="L22" s="1337"/>
      <c r="M22" s="1337"/>
      <c r="N22" s="1337"/>
    </row>
    <row r="23" spans="2:14" ht="15" customHeight="1" x14ac:dyDescent="0.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</sheetData>
  <mergeCells count="18">
    <mergeCell ref="B21:N22"/>
    <mergeCell ref="B13:N19"/>
    <mergeCell ref="B10:D10"/>
    <mergeCell ref="G10:N10"/>
    <mergeCell ref="B4:N4"/>
    <mergeCell ref="E5:F5"/>
    <mergeCell ref="L5:M5"/>
    <mergeCell ref="B6:B8"/>
    <mergeCell ref="C6:C8"/>
    <mergeCell ref="D6:D8"/>
    <mergeCell ref="E6:F6"/>
    <mergeCell ref="G6:G8"/>
    <mergeCell ref="H6:H8"/>
    <mergeCell ref="I6:I8"/>
    <mergeCell ref="J6:J8"/>
    <mergeCell ref="K6:K8"/>
    <mergeCell ref="L6:M6"/>
    <mergeCell ref="N6:N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R19"/>
  <sheetViews>
    <sheetView topLeftCell="A7" zoomScaleNormal="100" workbookViewId="0">
      <selection activeCell="W19" sqref="W19"/>
    </sheetView>
  </sheetViews>
  <sheetFormatPr defaultRowHeight="15" x14ac:dyDescent="0.25"/>
  <cols>
    <col min="11" max="11" width="14.28515625" customWidth="1"/>
    <col min="12" max="12" width="25.28515625" customWidth="1"/>
  </cols>
  <sheetData>
    <row r="3" spans="2:18" ht="15.75" thickBot="1" x14ac:dyDescent="0.3"/>
    <row r="4" spans="2:18" ht="16.5" thickBot="1" x14ac:dyDescent="0.3">
      <c r="B4" s="1350" t="s">
        <v>919</v>
      </c>
      <c r="C4" s="1226"/>
      <c r="D4" s="1226"/>
      <c r="E4" s="1226"/>
      <c r="F4" s="1226"/>
      <c r="G4" s="1226"/>
      <c r="H4" s="1226"/>
      <c r="I4" s="1226"/>
      <c r="J4" s="1226"/>
      <c r="K4" s="1226"/>
      <c r="L4" s="1226"/>
      <c r="M4" s="1226"/>
      <c r="N4" s="1226"/>
      <c r="O4" s="1226"/>
      <c r="P4" s="1226"/>
      <c r="Q4" s="120"/>
    </row>
    <row r="5" spans="2:18" ht="29.25" customHeight="1" thickBot="1" x14ac:dyDescent="0.3">
      <c r="B5" s="108">
        <v>1</v>
      </c>
      <c r="C5" s="1228">
        <v>2</v>
      </c>
      <c r="D5" s="1351"/>
      <c r="E5" s="1229"/>
      <c r="F5" s="1228">
        <v>3</v>
      </c>
      <c r="G5" s="1351"/>
      <c r="H5" s="1351"/>
      <c r="I5" s="1229"/>
      <c r="J5" s="1228">
        <v>4</v>
      </c>
      <c r="K5" s="1229"/>
      <c r="L5" s="109">
        <v>5</v>
      </c>
      <c r="M5" s="109">
        <v>6</v>
      </c>
      <c r="N5" s="109">
        <v>7</v>
      </c>
      <c r="O5" s="109">
        <v>8</v>
      </c>
      <c r="P5" s="1228">
        <v>9</v>
      </c>
      <c r="Q5" s="1229"/>
    </row>
    <row r="6" spans="2:18" ht="409.5" customHeight="1" thickBot="1" x14ac:dyDescent="0.3">
      <c r="B6" s="1230" t="s">
        <v>2</v>
      </c>
      <c r="C6" s="1228" t="s">
        <v>443</v>
      </c>
      <c r="D6" s="1351"/>
      <c r="E6" s="1229"/>
      <c r="F6" s="1228" t="s">
        <v>920</v>
      </c>
      <c r="G6" s="1351"/>
      <c r="H6" s="1351"/>
      <c r="I6" s="1229"/>
      <c r="J6" s="1334" t="s">
        <v>944</v>
      </c>
      <c r="K6" s="1335"/>
      <c r="L6" s="1352" t="s">
        <v>943</v>
      </c>
      <c r="M6" s="1331" t="s">
        <v>458</v>
      </c>
      <c r="N6" s="1331" t="s">
        <v>921</v>
      </c>
      <c r="O6" s="1331" t="s">
        <v>460</v>
      </c>
      <c r="P6" s="1355" t="s">
        <v>922</v>
      </c>
      <c r="Q6" s="1356"/>
    </row>
    <row r="7" spans="2:18" ht="15.75" thickBot="1" x14ac:dyDescent="0.3">
      <c r="B7" s="1231"/>
      <c r="C7" s="1228" t="s">
        <v>440</v>
      </c>
      <c r="D7" s="1229"/>
      <c r="E7" s="110" t="s">
        <v>441</v>
      </c>
      <c r="F7" s="109" t="s">
        <v>113</v>
      </c>
      <c r="G7" s="1228" t="s">
        <v>114</v>
      </c>
      <c r="H7" s="1229"/>
      <c r="I7" s="109" t="s">
        <v>461</v>
      </c>
      <c r="J7" s="109" t="s">
        <v>16</v>
      </c>
      <c r="K7" s="109" t="s">
        <v>17</v>
      </c>
      <c r="L7" s="1353"/>
      <c r="M7" s="1332"/>
      <c r="N7" s="1332"/>
      <c r="O7" s="1332"/>
      <c r="P7" s="1357"/>
      <c r="Q7" s="1358"/>
    </row>
    <row r="8" spans="2:18" ht="167.25" customHeight="1" thickBot="1" x14ac:dyDescent="0.3">
      <c r="B8" s="1232"/>
      <c r="C8" s="1334" t="s">
        <v>508</v>
      </c>
      <c r="D8" s="1335"/>
      <c r="E8" s="126" t="s">
        <v>509</v>
      </c>
      <c r="F8" s="126" t="s">
        <v>923</v>
      </c>
      <c r="G8" s="1334" t="s">
        <v>924</v>
      </c>
      <c r="H8" s="1335"/>
      <c r="I8" s="126" t="s">
        <v>969</v>
      </c>
      <c r="J8" s="126" t="s">
        <v>925</v>
      </c>
      <c r="K8" s="126" t="s">
        <v>926</v>
      </c>
      <c r="L8" s="1354"/>
      <c r="M8" s="1333"/>
      <c r="N8" s="1333"/>
      <c r="O8" s="1333"/>
      <c r="P8" s="1359"/>
      <c r="Q8" s="1360"/>
    </row>
    <row r="9" spans="2:18" ht="58.5" customHeight="1" thickBot="1" x14ac:dyDescent="0.3">
      <c r="B9" s="1339" t="s">
        <v>927</v>
      </c>
      <c r="C9" s="1340"/>
      <c r="D9" s="1340"/>
      <c r="E9" s="1340"/>
      <c r="F9" s="1340"/>
      <c r="G9" s="1340"/>
      <c r="H9" s="1340"/>
      <c r="I9" s="1340"/>
      <c r="J9" s="1340"/>
      <c r="K9" s="1340"/>
      <c r="L9" s="1340"/>
      <c r="M9" s="1340"/>
      <c r="N9" s="1340"/>
      <c r="O9" s="1340"/>
      <c r="P9" s="1340"/>
      <c r="Q9" s="1341"/>
    </row>
    <row r="10" spans="2:18" ht="42" customHeight="1" thickBot="1" x14ac:dyDescent="0.3">
      <c r="B10" s="116" t="s">
        <v>454</v>
      </c>
      <c r="C10" s="102" t="s">
        <v>454</v>
      </c>
      <c r="D10" s="1344" t="s">
        <v>454</v>
      </c>
      <c r="E10" s="1345"/>
      <c r="F10" s="1344" t="s">
        <v>454</v>
      </c>
      <c r="G10" s="1345"/>
      <c r="H10" s="102" t="s">
        <v>454</v>
      </c>
      <c r="I10" s="102" t="s">
        <v>454</v>
      </c>
      <c r="J10" s="113" t="s">
        <v>454</v>
      </c>
      <c r="K10" s="113" t="s">
        <v>454</v>
      </c>
      <c r="L10" s="113" t="s">
        <v>454</v>
      </c>
      <c r="M10" s="113" t="s">
        <v>454</v>
      </c>
      <c r="N10" s="113" t="s">
        <v>454</v>
      </c>
      <c r="O10" s="113" t="s">
        <v>454</v>
      </c>
      <c r="P10" s="1346" t="s">
        <v>454</v>
      </c>
      <c r="Q10" s="1347"/>
    </row>
    <row r="11" spans="2:18" ht="16.5" thickBot="1" x14ac:dyDescent="0.3">
      <c r="B11" s="1348"/>
      <c r="C11" s="1348"/>
      <c r="D11" s="1348"/>
      <c r="E11" s="1348"/>
      <c r="F11" s="1348"/>
      <c r="G11" s="1348"/>
      <c r="H11" s="1348"/>
      <c r="I11" s="1348"/>
      <c r="J11" s="1348"/>
      <c r="K11" s="1349"/>
      <c r="L11" s="95" t="s">
        <v>784</v>
      </c>
      <c r="M11" s="113" t="s">
        <v>454</v>
      </c>
      <c r="N11" s="113" t="s">
        <v>454</v>
      </c>
      <c r="O11" s="113" t="s">
        <v>454</v>
      </c>
      <c r="P11" s="1346" t="s">
        <v>454</v>
      </c>
      <c r="Q11" s="1347"/>
    </row>
    <row r="12" spans="2:18" ht="15.75" x14ac:dyDescent="0.2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2:18" ht="15.75" x14ac:dyDescent="0.25">
      <c r="B13" s="100"/>
      <c r="C13" s="101"/>
    </row>
    <row r="14" spans="2:18" ht="16.5" x14ac:dyDescent="0.25">
      <c r="B14" s="96"/>
      <c r="C14" s="97"/>
    </row>
    <row r="15" spans="2:18" ht="21.75" customHeight="1" x14ac:dyDescent="0.25">
      <c r="B15" s="1361" t="s">
        <v>970</v>
      </c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98"/>
    </row>
    <row r="16" spans="2:18" x14ac:dyDescent="0.25"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</row>
    <row r="17" spans="2:17" x14ac:dyDescent="0.25"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</row>
    <row r="19" spans="2:17" ht="29.25" customHeight="1" x14ac:dyDescent="0.25">
      <c r="B19" s="419" t="s">
        <v>1053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</row>
  </sheetData>
  <mergeCells count="26">
    <mergeCell ref="B19:Q19"/>
    <mergeCell ref="B6:B8"/>
    <mergeCell ref="C6:E6"/>
    <mergeCell ref="F6:I6"/>
    <mergeCell ref="J6:K6"/>
    <mergeCell ref="L6:L8"/>
    <mergeCell ref="M6:M8"/>
    <mergeCell ref="N6:N8"/>
    <mergeCell ref="O6:O8"/>
    <mergeCell ref="P6:Q8"/>
    <mergeCell ref="C7:D7"/>
    <mergeCell ref="G7:H7"/>
    <mergeCell ref="C8:D8"/>
    <mergeCell ref="G8:H8"/>
    <mergeCell ref="B15:Q17"/>
    <mergeCell ref="B9:Q9"/>
    <mergeCell ref="B4:P4"/>
    <mergeCell ref="C5:E5"/>
    <mergeCell ref="F5:I5"/>
    <mergeCell ref="J5:K5"/>
    <mergeCell ref="P5:Q5"/>
    <mergeCell ref="D10:E10"/>
    <mergeCell ref="F10:G10"/>
    <mergeCell ref="P10:Q10"/>
    <mergeCell ref="B11:K11"/>
    <mergeCell ref="P11:Q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62"/>
  <sheetViews>
    <sheetView tabSelected="1" topLeftCell="A124" zoomScale="86" zoomScaleNormal="86" zoomScaleSheetLayoutView="55" workbookViewId="0">
      <selection activeCell="R131" sqref="R131"/>
    </sheetView>
  </sheetViews>
  <sheetFormatPr defaultRowHeight="15" x14ac:dyDescent="0.25"/>
  <cols>
    <col min="2" max="2" width="12.7109375" customWidth="1"/>
    <col min="4" max="4" width="47.85546875" customWidth="1"/>
    <col min="5" max="5" width="15" customWidth="1"/>
    <col min="6" max="6" width="11.28515625" customWidth="1"/>
    <col min="7" max="7" width="12.42578125" customWidth="1"/>
    <col min="8" max="8" width="40.42578125" customWidth="1"/>
    <col min="9" max="9" width="18.7109375" customWidth="1"/>
    <col min="10" max="11" width="13.7109375" customWidth="1"/>
    <col min="12" max="12" width="17.28515625" customWidth="1"/>
    <col min="13" max="13" width="13.42578125" customWidth="1"/>
    <col min="14" max="14" width="11.28515625" customWidth="1"/>
    <col min="15" max="15" width="12" customWidth="1"/>
    <col min="16" max="16" width="10.42578125" customWidth="1"/>
    <col min="17" max="17" width="10.5703125" customWidth="1"/>
  </cols>
  <sheetData>
    <row r="1" spans="2:17" ht="44.25" customHeight="1" x14ac:dyDescent="0.25">
      <c r="B1" s="473" t="s">
        <v>2010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5"/>
    </row>
    <row r="2" spans="2:17" ht="39.75" customHeight="1" x14ac:dyDescent="0.25">
      <c r="B2" s="314">
        <v>1</v>
      </c>
      <c r="C2" s="476">
        <v>2</v>
      </c>
      <c r="D2" s="477"/>
      <c r="E2" s="313">
        <v>3</v>
      </c>
      <c r="F2" s="478">
        <v>4</v>
      </c>
      <c r="G2" s="478"/>
      <c r="H2" s="314">
        <v>5</v>
      </c>
      <c r="I2" s="314">
        <v>6</v>
      </c>
      <c r="J2" s="314">
        <v>7</v>
      </c>
      <c r="K2" s="314">
        <v>8</v>
      </c>
      <c r="L2" s="314">
        <v>9</v>
      </c>
      <c r="M2" s="314">
        <v>10</v>
      </c>
      <c r="N2" s="314">
        <v>11</v>
      </c>
      <c r="O2" s="314">
        <v>12</v>
      </c>
      <c r="P2" s="478">
        <v>13</v>
      </c>
      <c r="Q2" s="478"/>
    </row>
    <row r="3" spans="2:17" ht="45.75" customHeight="1" x14ac:dyDescent="0.25">
      <c r="B3" s="479" t="s">
        <v>1054</v>
      </c>
      <c r="C3" s="482" t="s">
        <v>1055</v>
      </c>
      <c r="D3" s="483"/>
      <c r="E3" s="479" t="s">
        <v>1056</v>
      </c>
      <c r="F3" s="488" t="s">
        <v>1057</v>
      </c>
      <c r="G3" s="488"/>
      <c r="H3" s="479" t="s">
        <v>1058</v>
      </c>
      <c r="I3" s="479" t="s">
        <v>1059</v>
      </c>
      <c r="J3" s="479" t="s">
        <v>1060</v>
      </c>
      <c r="K3" s="479" t="s">
        <v>1061</v>
      </c>
      <c r="L3" s="479" t="s">
        <v>1062</v>
      </c>
      <c r="M3" s="479" t="s">
        <v>976</v>
      </c>
      <c r="N3" s="479" t="s">
        <v>112</v>
      </c>
      <c r="O3" s="479" t="s">
        <v>1063</v>
      </c>
      <c r="P3" s="489" t="s">
        <v>1036</v>
      </c>
      <c r="Q3" s="489"/>
    </row>
    <row r="4" spans="2:17" ht="15.75" customHeight="1" x14ac:dyDescent="0.25">
      <c r="B4" s="480"/>
      <c r="C4" s="484"/>
      <c r="D4" s="485"/>
      <c r="E4" s="480"/>
      <c r="F4" s="169" t="s">
        <v>16</v>
      </c>
      <c r="G4" s="169" t="s">
        <v>17</v>
      </c>
      <c r="H4" s="480"/>
      <c r="I4" s="480"/>
      <c r="J4" s="480"/>
      <c r="K4" s="480"/>
      <c r="L4" s="480"/>
      <c r="M4" s="480"/>
      <c r="N4" s="480"/>
      <c r="O4" s="480"/>
      <c r="P4" s="314" t="s">
        <v>932</v>
      </c>
      <c r="Q4" s="314" t="s">
        <v>933</v>
      </c>
    </row>
    <row r="5" spans="2:17" ht="31.5" x14ac:dyDescent="0.25">
      <c r="B5" s="481"/>
      <c r="C5" s="486"/>
      <c r="D5" s="487"/>
      <c r="E5" s="481"/>
      <c r="F5" s="173" t="s">
        <v>115</v>
      </c>
      <c r="G5" s="173" t="s">
        <v>116</v>
      </c>
      <c r="H5" s="481"/>
      <c r="I5" s="481"/>
      <c r="J5" s="481"/>
      <c r="K5" s="481"/>
      <c r="L5" s="481"/>
      <c r="M5" s="481"/>
      <c r="N5" s="481"/>
      <c r="O5" s="481"/>
      <c r="P5" s="174" t="s">
        <v>977</v>
      </c>
      <c r="Q5" s="174" t="s">
        <v>978</v>
      </c>
    </row>
    <row r="6" spans="2:17" ht="15.75" x14ac:dyDescent="0.25">
      <c r="B6" s="423" t="s">
        <v>1097</v>
      </c>
      <c r="C6" s="428" t="s">
        <v>1093</v>
      </c>
      <c r="D6" s="429"/>
      <c r="E6" s="420" t="s">
        <v>1695</v>
      </c>
      <c r="F6" s="462">
        <v>1</v>
      </c>
      <c r="G6" s="322"/>
      <c r="H6" s="466" t="s">
        <v>1092</v>
      </c>
      <c r="I6" s="469" t="s">
        <v>1730</v>
      </c>
      <c r="J6" s="469" t="s">
        <v>1731</v>
      </c>
      <c r="K6" s="490" t="s">
        <v>124</v>
      </c>
      <c r="L6" s="466" t="s">
        <v>125</v>
      </c>
      <c r="M6" s="452">
        <v>366</v>
      </c>
      <c r="N6" s="466">
        <v>24</v>
      </c>
      <c r="O6" s="420" t="s">
        <v>120</v>
      </c>
      <c r="P6" s="426" t="s">
        <v>984</v>
      </c>
      <c r="Q6" s="426" t="s">
        <v>971</v>
      </c>
    </row>
    <row r="7" spans="2:17" ht="39.75" customHeight="1" x14ac:dyDescent="0.25">
      <c r="B7" s="424"/>
      <c r="C7" s="430"/>
      <c r="D7" s="431"/>
      <c r="E7" s="421"/>
      <c r="F7" s="462"/>
      <c r="G7" s="323"/>
      <c r="H7" s="468"/>
      <c r="I7" s="470"/>
      <c r="J7" s="470"/>
      <c r="K7" s="491"/>
      <c r="L7" s="468"/>
      <c r="M7" s="454"/>
      <c r="N7" s="467"/>
      <c r="O7" s="422"/>
      <c r="P7" s="427"/>
      <c r="Q7" s="427"/>
    </row>
    <row r="8" spans="2:17" ht="27" customHeight="1" x14ac:dyDescent="0.25">
      <c r="B8" s="424"/>
      <c r="C8" s="430"/>
      <c r="D8" s="431"/>
      <c r="E8" s="421"/>
      <c r="F8" s="304"/>
      <c r="G8" s="307">
        <v>1</v>
      </c>
      <c r="H8" s="468"/>
      <c r="I8" s="315" t="s">
        <v>126</v>
      </c>
      <c r="J8" s="315" t="s">
        <v>880</v>
      </c>
      <c r="K8" s="491"/>
      <c r="L8" s="468"/>
      <c r="M8" s="294">
        <v>366</v>
      </c>
      <c r="N8" s="171">
        <v>24</v>
      </c>
      <c r="O8" s="296" t="s">
        <v>120</v>
      </c>
      <c r="P8" s="304" t="s">
        <v>984</v>
      </c>
      <c r="Q8" s="304" t="s">
        <v>971</v>
      </c>
    </row>
    <row r="9" spans="2:17" ht="27.75" customHeight="1" x14ac:dyDescent="0.25">
      <c r="B9" s="424"/>
      <c r="C9" s="430"/>
      <c r="D9" s="431"/>
      <c r="E9" s="421"/>
      <c r="F9" s="67"/>
      <c r="G9" s="171">
        <v>1</v>
      </c>
      <c r="H9" s="468"/>
      <c r="I9" s="66" t="s">
        <v>127</v>
      </c>
      <c r="J9" s="66" t="s">
        <v>881</v>
      </c>
      <c r="K9" s="491"/>
      <c r="L9" s="468"/>
      <c r="M9" s="294">
        <v>366</v>
      </c>
      <c r="N9" s="171" t="s">
        <v>1705</v>
      </c>
      <c r="O9" s="296" t="s">
        <v>1701</v>
      </c>
      <c r="P9" s="304" t="s">
        <v>984</v>
      </c>
      <c r="Q9" s="304" t="s">
        <v>971</v>
      </c>
    </row>
    <row r="10" spans="2:17" ht="38.25" customHeight="1" x14ac:dyDescent="0.25">
      <c r="B10" s="424"/>
      <c r="C10" s="430"/>
      <c r="D10" s="431"/>
      <c r="E10" s="422"/>
      <c r="F10" s="67"/>
      <c r="G10" s="171">
        <v>1</v>
      </c>
      <c r="H10" s="467"/>
      <c r="I10" s="66" t="s">
        <v>128</v>
      </c>
      <c r="J10" s="66" t="s">
        <v>882</v>
      </c>
      <c r="K10" s="170" t="s">
        <v>129</v>
      </c>
      <c r="L10" s="171" t="s">
        <v>130</v>
      </c>
      <c r="M10" s="171">
        <v>366</v>
      </c>
      <c r="N10" s="171">
        <v>24</v>
      </c>
      <c r="O10" s="296" t="s">
        <v>120</v>
      </c>
      <c r="P10" s="304" t="s">
        <v>984</v>
      </c>
      <c r="Q10" s="304" t="s">
        <v>971</v>
      </c>
    </row>
    <row r="11" spans="2:17" ht="23.25" customHeight="1" x14ac:dyDescent="0.25">
      <c r="B11" s="424"/>
      <c r="C11" s="430"/>
      <c r="D11" s="431"/>
      <c r="E11" s="420" t="s">
        <v>1695</v>
      </c>
      <c r="F11" s="296">
        <v>1</v>
      </c>
      <c r="G11" s="296" t="s">
        <v>170</v>
      </c>
      <c r="H11" s="458" t="s">
        <v>171</v>
      </c>
      <c r="I11" s="65" t="s">
        <v>172</v>
      </c>
      <c r="J11" s="65" t="s">
        <v>1100</v>
      </c>
      <c r="K11" s="459" t="s">
        <v>173</v>
      </c>
      <c r="L11" s="458" t="s">
        <v>174</v>
      </c>
      <c r="M11" s="296">
        <v>366</v>
      </c>
      <c r="N11" s="296">
        <v>24</v>
      </c>
      <c r="O11" s="296" t="s">
        <v>120</v>
      </c>
      <c r="P11" s="304" t="s">
        <v>984</v>
      </c>
      <c r="Q11" s="304" t="s">
        <v>971</v>
      </c>
    </row>
    <row r="12" spans="2:17" ht="54.75" customHeight="1" x14ac:dyDescent="0.25">
      <c r="B12" s="424"/>
      <c r="C12" s="430"/>
      <c r="D12" s="431"/>
      <c r="E12" s="421"/>
      <c r="F12" s="296"/>
      <c r="G12" s="296">
        <v>1</v>
      </c>
      <c r="H12" s="458"/>
      <c r="I12" s="65" t="s">
        <v>175</v>
      </c>
      <c r="J12" s="65" t="s">
        <v>1101</v>
      </c>
      <c r="K12" s="459"/>
      <c r="L12" s="458"/>
      <c r="M12" s="296">
        <v>366</v>
      </c>
      <c r="N12" s="296">
        <v>24</v>
      </c>
      <c r="O12" s="296" t="s">
        <v>120</v>
      </c>
      <c r="P12" s="304" t="s">
        <v>984</v>
      </c>
      <c r="Q12" s="304" t="s">
        <v>971</v>
      </c>
    </row>
    <row r="13" spans="2:17" ht="33" customHeight="1" x14ac:dyDescent="0.25">
      <c r="B13" s="424"/>
      <c r="C13" s="430"/>
      <c r="D13" s="431"/>
      <c r="E13" s="421"/>
      <c r="F13" s="296">
        <v>1</v>
      </c>
      <c r="G13" s="296"/>
      <c r="H13" s="458" t="s">
        <v>176</v>
      </c>
      <c r="I13" s="65" t="s">
        <v>177</v>
      </c>
      <c r="J13" s="65" t="s">
        <v>1102</v>
      </c>
      <c r="K13" s="459" t="s">
        <v>178</v>
      </c>
      <c r="L13" s="458" t="s">
        <v>179</v>
      </c>
      <c r="M13" s="296">
        <v>366</v>
      </c>
      <c r="N13" s="296">
        <v>24</v>
      </c>
      <c r="O13" s="296" t="s">
        <v>120</v>
      </c>
      <c r="P13" s="304" t="s">
        <v>984</v>
      </c>
      <c r="Q13" s="304" t="s">
        <v>971</v>
      </c>
    </row>
    <row r="14" spans="2:17" ht="48" customHeight="1" x14ac:dyDescent="0.25">
      <c r="B14" s="424"/>
      <c r="C14" s="430"/>
      <c r="D14" s="431"/>
      <c r="E14" s="421"/>
      <c r="F14" s="296"/>
      <c r="G14" s="296">
        <v>1</v>
      </c>
      <c r="H14" s="458"/>
      <c r="I14" s="65" t="s">
        <v>180</v>
      </c>
      <c r="J14" s="65" t="s">
        <v>1103</v>
      </c>
      <c r="K14" s="459"/>
      <c r="L14" s="458"/>
      <c r="M14" s="296">
        <v>366</v>
      </c>
      <c r="N14" s="296">
        <v>24</v>
      </c>
      <c r="O14" s="296" t="s">
        <v>120</v>
      </c>
      <c r="P14" s="304" t="s">
        <v>984</v>
      </c>
      <c r="Q14" s="304" t="s">
        <v>971</v>
      </c>
    </row>
    <row r="15" spans="2:17" ht="30" customHeight="1" x14ac:dyDescent="0.25">
      <c r="B15" s="424"/>
      <c r="C15" s="430"/>
      <c r="D15" s="431"/>
      <c r="E15" s="421"/>
      <c r="F15" s="296">
        <v>1</v>
      </c>
      <c r="G15" s="296"/>
      <c r="H15" s="296" t="s">
        <v>181</v>
      </c>
      <c r="I15" s="65" t="s">
        <v>182</v>
      </c>
      <c r="J15" s="65" t="s">
        <v>1104</v>
      </c>
      <c r="K15" s="302" t="s">
        <v>183</v>
      </c>
      <c r="L15" s="296" t="s">
        <v>184</v>
      </c>
      <c r="M15" s="296">
        <v>366</v>
      </c>
      <c r="N15" s="296">
        <v>24</v>
      </c>
      <c r="O15" s="296" t="s">
        <v>120</v>
      </c>
      <c r="P15" s="304" t="s">
        <v>984</v>
      </c>
      <c r="Q15" s="304" t="s">
        <v>971</v>
      </c>
    </row>
    <row r="16" spans="2:17" ht="64.5" customHeight="1" x14ac:dyDescent="0.25">
      <c r="B16" s="424"/>
      <c r="C16" s="430"/>
      <c r="D16" s="431"/>
      <c r="E16" s="421"/>
      <c r="F16" s="458"/>
      <c r="G16" s="296">
        <v>1</v>
      </c>
      <c r="H16" s="296" t="s">
        <v>185</v>
      </c>
      <c r="I16" s="65" t="s">
        <v>186</v>
      </c>
      <c r="J16" s="65" t="s">
        <v>1105</v>
      </c>
      <c r="K16" s="302" t="s">
        <v>187</v>
      </c>
      <c r="L16" s="296" t="s">
        <v>188</v>
      </c>
      <c r="M16" s="296">
        <v>366</v>
      </c>
      <c r="N16" s="296">
        <v>24</v>
      </c>
      <c r="O16" s="296" t="s">
        <v>120</v>
      </c>
      <c r="P16" s="304" t="s">
        <v>984</v>
      </c>
      <c r="Q16" s="304" t="s">
        <v>971</v>
      </c>
    </row>
    <row r="17" spans="2:17" ht="51" customHeight="1" x14ac:dyDescent="0.25">
      <c r="B17" s="424"/>
      <c r="C17" s="430"/>
      <c r="D17" s="431"/>
      <c r="E17" s="421"/>
      <c r="F17" s="458"/>
      <c r="G17" s="296">
        <v>1</v>
      </c>
      <c r="H17" s="296" t="s">
        <v>189</v>
      </c>
      <c r="I17" s="65" t="s">
        <v>190</v>
      </c>
      <c r="J17" s="65" t="s">
        <v>1106</v>
      </c>
      <c r="K17" s="302" t="s">
        <v>191</v>
      </c>
      <c r="L17" s="296" t="s">
        <v>192</v>
      </c>
      <c r="M17" s="296">
        <v>366</v>
      </c>
      <c r="N17" s="296">
        <v>24</v>
      </c>
      <c r="O17" s="296" t="s">
        <v>120</v>
      </c>
      <c r="P17" s="304" t="s">
        <v>984</v>
      </c>
      <c r="Q17" s="304" t="s">
        <v>971</v>
      </c>
    </row>
    <row r="18" spans="2:17" ht="51" customHeight="1" x14ac:dyDescent="0.25">
      <c r="B18" s="424"/>
      <c r="C18" s="430"/>
      <c r="D18" s="431"/>
      <c r="E18" s="422"/>
      <c r="F18" s="458"/>
      <c r="G18" s="296">
        <v>1</v>
      </c>
      <c r="H18" s="296" t="s">
        <v>193</v>
      </c>
      <c r="I18" s="65" t="s">
        <v>194</v>
      </c>
      <c r="J18" s="65" t="s">
        <v>1107</v>
      </c>
      <c r="K18" s="302" t="s">
        <v>195</v>
      </c>
      <c r="L18" s="296" t="s">
        <v>196</v>
      </c>
      <c r="M18" s="296">
        <v>366</v>
      </c>
      <c r="N18" s="296">
        <v>24</v>
      </c>
      <c r="O18" s="296" t="s">
        <v>120</v>
      </c>
      <c r="P18" s="304" t="s">
        <v>984</v>
      </c>
      <c r="Q18" s="304" t="s">
        <v>971</v>
      </c>
    </row>
    <row r="19" spans="2:17" ht="78.75" x14ac:dyDescent="0.25">
      <c r="B19" s="424"/>
      <c r="C19" s="430"/>
      <c r="D19" s="431"/>
      <c r="E19" s="420" t="s">
        <v>1695</v>
      </c>
      <c r="F19" s="296">
        <v>1</v>
      </c>
      <c r="G19" s="296"/>
      <c r="H19" s="296" t="s">
        <v>240</v>
      </c>
      <c r="I19" s="65" t="s">
        <v>241</v>
      </c>
      <c r="J19" s="65" t="s">
        <v>1108</v>
      </c>
      <c r="K19" s="434" t="s">
        <v>242</v>
      </c>
      <c r="L19" s="420" t="s">
        <v>243</v>
      </c>
      <c r="M19" s="304">
        <v>366</v>
      </c>
      <c r="N19" s="296">
        <v>24</v>
      </c>
      <c r="O19" s="296" t="s">
        <v>120</v>
      </c>
      <c r="P19" s="304" t="s">
        <v>984</v>
      </c>
      <c r="Q19" s="304" t="s">
        <v>971</v>
      </c>
    </row>
    <row r="20" spans="2:17" x14ac:dyDescent="0.25">
      <c r="B20" s="424"/>
      <c r="C20" s="430"/>
      <c r="D20" s="431"/>
      <c r="E20" s="421"/>
      <c r="F20" s="420"/>
      <c r="G20" s="420">
        <v>1</v>
      </c>
      <c r="H20" s="420" t="s">
        <v>244</v>
      </c>
      <c r="I20" s="471" t="s">
        <v>245</v>
      </c>
      <c r="J20" s="471" t="s">
        <v>1109</v>
      </c>
      <c r="K20" s="435"/>
      <c r="L20" s="421"/>
      <c r="M20" s="420">
        <v>366</v>
      </c>
      <c r="N20" s="420">
        <v>24</v>
      </c>
      <c r="O20" s="420" t="s">
        <v>120</v>
      </c>
      <c r="P20" s="426" t="s">
        <v>984</v>
      </c>
      <c r="Q20" s="426" t="s">
        <v>971</v>
      </c>
    </row>
    <row r="21" spans="2:17" ht="63" customHeight="1" x14ac:dyDescent="0.25">
      <c r="B21" s="424"/>
      <c r="C21" s="430"/>
      <c r="D21" s="431"/>
      <c r="E21" s="421"/>
      <c r="F21" s="422"/>
      <c r="G21" s="422"/>
      <c r="H21" s="422"/>
      <c r="I21" s="472"/>
      <c r="J21" s="472"/>
      <c r="K21" s="436"/>
      <c r="L21" s="422"/>
      <c r="M21" s="422"/>
      <c r="N21" s="422"/>
      <c r="O21" s="422"/>
      <c r="P21" s="427"/>
      <c r="Q21" s="427"/>
    </row>
    <row r="22" spans="2:17" ht="57.75" customHeight="1" x14ac:dyDescent="0.25">
      <c r="B22" s="424"/>
      <c r="C22" s="430"/>
      <c r="D22" s="431"/>
      <c r="E22" s="421"/>
      <c r="F22" s="296"/>
      <c r="G22" s="296">
        <v>1</v>
      </c>
      <c r="H22" s="296" t="s">
        <v>1091</v>
      </c>
      <c r="I22" s="65" t="s">
        <v>246</v>
      </c>
      <c r="J22" s="65" t="s">
        <v>1110</v>
      </c>
      <c r="K22" s="65" t="s">
        <v>247</v>
      </c>
      <c r="L22" s="296" t="s">
        <v>248</v>
      </c>
      <c r="M22" s="296">
        <v>366</v>
      </c>
      <c r="N22" s="296">
        <v>24</v>
      </c>
      <c r="O22" s="296" t="s">
        <v>120</v>
      </c>
      <c r="P22" s="304" t="s">
        <v>984</v>
      </c>
      <c r="Q22" s="304" t="s">
        <v>971</v>
      </c>
    </row>
    <row r="23" spans="2:17" ht="63.75" customHeight="1" x14ac:dyDescent="0.25">
      <c r="B23" s="424"/>
      <c r="C23" s="430"/>
      <c r="D23" s="431"/>
      <c r="E23" s="422"/>
      <c r="F23" s="305"/>
      <c r="G23" s="305">
        <v>1</v>
      </c>
      <c r="H23" s="296" t="s">
        <v>249</v>
      </c>
      <c r="I23" s="65" t="s">
        <v>250</v>
      </c>
      <c r="J23" s="65" t="s">
        <v>1111</v>
      </c>
      <c r="K23" s="302" t="s">
        <v>251</v>
      </c>
      <c r="L23" s="296" t="s">
        <v>252</v>
      </c>
      <c r="M23" s="296">
        <v>366</v>
      </c>
      <c r="N23" s="296">
        <v>24</v>
      </c>
      <c r="O23" s="296" t="s">
        <v>120</v>
      </c>
      <c r="P23" s="304" t="s">
        <v>984</v>
      </c>
      <c r="Q23" s="304" t="s">
        <v>971</v>
      </c>
    </row>
    <row r="24" spans="2:17" ht="39" customHeight="1" x14ac:dyDescent="0.25">
      <c r="B24" s="424"/>
      <c r="C24" s="430"/>
      <c r="D24" s="431"/>
      <c r="E24" s="492" t="s">
        <v>1695</v>
      </c>
      <c r="F24" s="294"/>
      <c r="G24" s="294">
        <v>1</v>
      </c>
      <c r="H24" s="452" t="s">
        <v>253</v>
      </c>
      <c r="I24" s="297" t="s">
        <v>258</v>
      </c>
      <c r="J24" s="297" t="s">
        <v>1112</v>
      </c>
      <c r="K24" s="455" t="s">
        <v>255</v>
      </c>
      <c r="L24" s="452" t="s">
        <v>256</v>
      </c>
      <c r="M24" s="294">
        <v>366</v>
      </c>
      <c r="N24" s="294">
        <v>24</v>
      </c>
      <c r="O24" s="292" t="s">
        <v>120</v>
      </c>
      <c r="P24" s="294" t="s">
        <v>984</v>
      </c>
      <c r="Q24" s="294" t="s">
        <v>971</v>
      </c>
    </row>
    <row r="25" spans="2:17" ht="42" customHeight="1" x14ac:dyDescent="0.25">
      <c r="B25" s="424"/>
      <c r="C25" s="430"/>
      <c r="D25" s="431"/>
      <c r="E25" s="493"/>
      <c r="F25" s="294"/>
      <c r="G25" s="294">
        <v>1</v>
      </c>
      <c r="H25" s="453"/>
      <c r="I25" s="72" t="s">
        <v>259</v>
      </c>
      <c r="J25" s="297" t="s">
        <v>1113</v>
      </c>
      <c r="K25" s="456"/>
      <c r="L25" s="453"/>
      <c r="M25" s="294">
        <v>366</v>
      </c>
      <c r="N25" s="293">
        <v>24</v>
      </c>
      <c r="O25" s="292" t="s">
        <v>120</v>
      </c>
      <c r="P25" s="294" t="s">
        <v>984</v>
      </c>
      <c r="Q25" s="294" t="s">
        <v>971</v>
      </c>
    </row>
    <row r="26" spans="2:17" ht="35.25" customHeight="1" x14ac:dyDescent="0.25">
      <c r="B26" s="424"/>
      <c r="C26" s="430"/>
      <c r="D26" s="431"/>
      <c r="E26" s="493"/>
      <c r="F26" s="294"/>
      <c r="G26" s="299">
        <v>1</v>
      </c>
      <c r="H26" s="453"/>
      <c r="I26" s="72" t="s">
        <v>260</v>
      </c>
      <c r="J26" s="297" t="s">
        <v>1114</v>
      </c>
      <c r="K26" s="456"/>
      <c r="L26" s="453"/>
      <c r="M26" s="294">
        <v>366</v>
      </c>
      <c r="N26" s="320">
        <v>12</v>
      </c>
      <c r="O26" s="318" t="s">
        <v>1701</v>
      </c>
      <c r="P26" s="304" t="s">
        <v>984</v>
      </c>
      <c r="Q26" s="294" t="s">
        <v>971</v>
      </c>
    </row>
    <row r="27" spans="2:17" ht="44.25" customHeight="1" x14ac:dyDescent="0.25">
      <c r="B27" s="424"/>
      <c r="C27" s="430"/>
      <c r="D27" s="431"/>
      <c r="E27" s="493"/>
      <c r="F27" s="294"/>
      <c r="G27" s="294">
        <v>1</v>
      </c>
      <c r="H27" s="494"/>
      <c r="I27" s="303" t="s">
        <v>257</v>
      </c>
      <c r="J27" s="297" t="s">
        <v>1115</v>
      </c>
      <c r="K27" s="456"/>
      <c r="L27" s="453"/>
      <c r="M27" s="304">
        <v>366</v>
      </c>
      <c r="N27" s="304">
        <v>24</v>
      </c>
      <c r="O27" s="298" t="s">
        <v>120</v>
      </c>
      <c r="P27" s="304" t="s">
        <v>984</v>
      </c>
      <c r="Q27" s="304" t="s">
        <v>971</v>
      </c>
    </row>
    <row r="28" spans="2:17" ht="15.75" x14ac:dyDescent="0.25">
      <c r="B28" s="424"/>
      <c r="C28" s="430"/>
      <c r="D28" s="431"/>
      <c r="E28" s="493"/>
      <c r="F28" s="304">
        <v>1</v>
      </c>
      <c r="G28" s="298"/>
      <c r="H28" s="452" t="s">
        <v>253</v>
      </c>
      <c r="I28" s="303" t="s">
        <v>261</v>
      </c>
      <c r="J28" s="303" t="s">
        <v>1116</v>
      </c>
      <c r="K28" s="456"/>
      <c r="L28" s="453"/>
      <c r="M28" s="294">
        <v>366</v>
      </c>
      <c r="N28" s="294">
        <v>24</v>
      </c>
      <c r="O28" s="294" t="s">
        <v>120</v>
      </c>
      <c r="P28" s="294" t="s">
        <v>984</v>
      </c>
      <c r="Q28" s="294" t="s">
        <v>971</v>
      </c>
    </row>
    <row r="29" spans="2:17" ht="15.75" x14ac:dyDescent="0.25">
      <c r="B29" s="424"/>
      <c r="C29" s="430"/>
      <c r="D29" s="431"/>
      <c r="E29" s="493"/>
      <c r="F29" s="294"/>
      <c r="G29" s="294">
        <v>1</v>
      </c>
      <c r="H29" s="453"/>
      <c r="I29" s="297" t="s">
        <v>262</v>
      </c>
      <c r="J29" s="297" t="s">
        <v>1117</v>
      </c>
      <c r="K29" s="456"/>
      <c r="L29" s="453"/>
      <c r="M29" s="294">
        <v>366</v>
      </c>
      <c r="N29" s="294">
        <v>24</v>
      </c>
      <c r="O29" s="294" t="s">
        <v>120</v>
      </c>
      <c r="P29" s="294" t="s">
        <v>984</v>
      </c>
      <c r="Q29" s="294" t="s">
        <v>971</v>
      </c>
    </row>
    <row r="30" spans="2:17" ht="15.75" x14ac:dyDescent="0.25">
      <c r="B30" s="424"/>
      <c r="C30" s="430"/>
      <c r="D30" s="431"/>
      <c r="E30" s="493"/>
      <c r="F30" s="294"/>
      <c r="G30" s="294">
        <v>1</v>
      </c>
      <c r="H30" s="453"/>
      <c r="I30" s="297" t="s">
        <v>263</v>
      </c>
      <c r="J30" s="297" t="s">
        <v>1118</v>
      </c>
      <c r="K30" s="456"/>
      <c r="L30" s="453"/>
      <c r="M30" s="294">
        <v>366</v>
      </c>
      <c r="N30" s="294">
        <v>24</v>
      </c>
      <c r="O30" s="294" t="s">
        <v>120</v>
      </c>
      <c r="P30" s="294" t="s">
        <v>984</v>
      </c>
      <c r="Q30" s="294" t="s">
        <v>971</v>
      </c>
    </row>
    <row r="31" spans="2:17" ht="15.75" x14ac:dyDescent="0.25">
      <c r="B31" s="424"/>
      <c r="C31" s="430"/>
      <c r="D31" s="431"/>
      <c r="E31" s="493"/>
      <c r="F31" s="294"/>
      <c r="G31" s="299">
        <v>1</v>
      </c>
      <c r="H31" s="453"/>
      <c r="I31" s="303" t="s">
        <v>264</v>
      </c>
      <c r="J31" s="303" t="s">
        <v>1119</v>
      </c>
      <c r="K31" s="456"/>
      <c r="L31" s="453"/>
      <c r="M31" s="294">
        <v>366</v>
      </c>
      <c r="N31" s="320">
        <v>24</v>
      </c>
      <c r="O31" s="318" t="s">
        <v>120</v>
      </c>
      <c r="P31" s="304" t="s">
        <v>984</v>
      </c>
      <c r="Q31" s="294" t="s">
        <v>971</v>
      </c>
    </row>
    <row r="32" spans="2:17" ht="47.25" x14ac:dyDescent="0.25">
      <c r="B32" s="424"/>
      <c r="C32" s="430"/>
      <c r="D32" s="431"/>
      <c r="E32" s="493"/>
      <c r="F32" s="294"/>
      <c r="G32" s="293">
        <v>1</v>
      </c>
      <c r="H32" s="453"/>
      <c r="I32" s="297" t="s">
        <v>265</v>
      </c>
      <c r="J32" s="297" t="s">
        <v>1120</v>
      </c>
      <c r="K32" s="456"/>
      <c r="L32" s="453"/>
      <c r="M32" s="294">
        <v>366</v>
      </c>
      <c r="N32" s="318" t="s">
        <v>1704</v>
      </c>
      <c r="O32" s="318" t="s">
        <v>1701</v>
      </c>
      <c r="P32" s="294" t="s">
        <v>984</v>
      </c>
      <c r="Q32" s="294" t="s">
        <v>971</v>
      </c>
    </row>
    <row r="33" spans="2:17" ht="15.75" x14ac:dyDescent="0.25">
      <c r="B33" s="424"/>
      <c r="C33" s="430"/>
      <c r="D33" s="431"/>
      <c r="E33" s="493"/>
      <c r="F33" s="294"/>
      <c r="G33" s="298">
        <v>1</v>
      </c>
      <c r="H33" s="454"/>
      <c r="I33" s="297" t="s">
        <v>254</v>
      </c>
      <c r="J33" s="297" t="s">
        <v>1121</v>
      </c>
      <c r="K33" s="457"/>
      <c r="L33" s="454"/>
      <c r="M33" s="298">
        <v>366</v>
      </c>
      <c r="N33" s="304">
        <v>24</v>
      </c>
      <c r="O33" s="298" t="s">
        <v>120</v>
      </c>
      <c r="P33" s="304" t="s">
        <v>984</v>
      </c>
      <c r="Q33" s="294" t="s">
        <v>971</v>
      </c>
    </row>
    <row r="34" spans="2:17" ht="15.75" x14ac:dyDescent="0.25">
      <c r="B34" s="424"/>
      <c r="C34" s="430"/>
      <c r="D34" s="431"/>
      <c r="E34" s="493"/>
      <c r="F34" s="294">
        <v>1</v>
      </c>
      <c r="G34" s="294"/>
      <c r="H34" s="426" t="s">
        <v>266</v>
      </c>
      <c r="I34" s="73" t="s">
        <v>267</v>
      </c>
      <c r="J34" s="103" t="s">
        <v>1122</v>
      </c>
      <c r="K34" s="464" t="s">
        <v>268</v>
      </c>
      <c r="L34" s="452" t="s">
        <v>269</v>
      </c>
      <c r="M34" s="294">
        <v>366</v>
      </c>
      <c r="N34" s="294">
        <v>24</v>
      </c>
      <c r="O34" s="294" t="s">
        <v>120</v>
      </c>
      <c r="P34" s="294" t="s">
        <v>984</v>
      </c>
      <c r="Q34" s="294" t="s">
        <v>971</v>
      </c>
    </row>
    <row r="35" spans="2:17" ht="15.75" x14ac:dyDescent="0.25">
      <c r="B35" s="424"/>
      <c r="C35" s="430"/>
      <c r="D35" s="431"/>
      <c r="E35" s="493"/>
      <c r="F35" s="294"/>
      <c r="G35" s="294">
        <v>1</v>
      </c>
      <c r="H35" s="460"/>
      <c r="I35" s="297" t="s">
        <v>270</v>
      </c>
      <c r="J35" s="317" t="s">
        <v>1123</v>
      </c>
      <c r="K35" s="464"/>
      <c r="L35" s="453"/>
      <c r="M35" s="294">
        <v>366</v>
      </c>
      <c r="N35" s="294">
        <v>24</v>
      </c>
      <c r="O35" s="294" t="s">
        <v>120</v>
      </c>
      <c r="P35" s="294" t="s">
        <v>984</v>
      </c>
      <c r="Q35" s="294" t="s">
        <v>971</v>
      </c>
    </row>
    <row r="36" spans="2:17" ht="15.75" x14ac:dyDescent="0.25">
      <c r="B36" s="424"/>
      <c r="C36" s="430"/>
      <c r="D36" s="431"/>
      <c r="E36" s="493"/>
      <c r="F36" s="294"/>
      <c r="G36" s="294">
        <v>1</v>
      </c>
      <c r="H36" s="460"/>
      <c r="I36" s="297" t="s">
        <v>271</v>
      </c>
      <c r="J36" s="317" t="s">
        <v>1124</v>
      </c>
      <c r="K36" s="464"/>
      <c r="L36" s="453"/>
      <c r="M36" s="294">
        <v>366</v>
      </c>
      <c r="N36" s="294">
        <v>24</v>
      </c>
      <c r="O36" s="294" t="s">
        <v>120</v>
      </c>
      <c r="P36" s="294" t="s">
        <v>984</v>
      </c>
      <c r="Q36" s="294" t="s">
        <v>971</v>
      </c>
    </row>
    <row r="37" spans="2:17" ht="15.75" x14ac:dyDescent="0.25">
      <c r="B37" s="424"/>
      <c r="C37" s="430"/>
      <c r="D37" s="431"/>
      <c r="E37" s="493"/>
      <c r="F37" s="294"/>
      <c r="G37" s="294">
        <v>1</v>
      </c>
      <c r="H37" s="460"/>
      <c r="I37" s="316" t="s">
        <v>272</v>
      </c>
      <c r="J37" s="104" t="s">
        <v>1125</v>
      </c>
      <c r="K37" s="464"/>
      <c r="L37" s="453"/>
      <c r="M37" s="294">
        <v>366</v>
      </c>
      <c r="N37" s="294">
        <v>24</v>
      </c>
      <c r="O37" s="294" t="s">
        <v>120</v>
      </c>
      <c r="P37" s="294" t="s">
        <v>984</v>
      </c>
      <c r="Q37" s="294" t="s">
        <v>971</v>
      </c>
    </row>
    <row r="38" spans="2:17" ht="15.75" x14ac:dyDescent="0.25">
      <c r="B38" s="424"/>
      <c r="C38" s="430"/>
      <c r="D38" s="431"/>
      <c r="E38" s="493"/>
      <c r="F38" s="294"/>
      <c r="G38" s="294">
        <v>1</v>
      </c>
      <c r="H38" s="460"/>
      <c r="I38" s="316" t="s">
        <v>273</v>
      </c>
      <c r="J38" s="104" t="s">
        <v>1126</v>
      </c>
      <c r="K38" s="464"/>
      <c r="L38" s="453"/>
      <c r="M38" s="294">
        <v>366</v>
      </c>
      <c r="N38" s="294">
        <v>24</v>
      </c>
      <c r="O38" s="294" t="s">
        <v>120</v>
      </c>
      <c r="P38" s="294" t="s">
        <v>984</v>
      </c>
      <c r="Q38" s="444" t="s">
        <v>985</v>
      </c>
    </row>
    <row r="39" spans="2:17" ht="47.25" x14ac:dyDescent="0.25">
      <c r="B39" s="424"/>
      <c r="C39" s="430"/>
      <c r="D39" s="431"/>
      <c r="E39" s="493"/>
      <c r="F39" s="294"/>
      <c r="G39" s="294">
        <v>1</v>
      </c>
      <c r="H39" s="460"/>
      <c r="I39" s="316" t="s">
        <v>274</v>
      </c>
      <c r="J39" s="104" t="s">
        <v>1127</v>
      </c>
      <c r="K39" s="464"/>
      <c r="L39" s="453"/>
      <c r="M39" s="294">
        <v>366</v>
      </c>
      <c r="N39" s="318" t="s">
        <v>1704</v>
      </c>
      <c r="O39" s="318" t="s">
        <v>1702</v>
      </c>
      <c r="P39" s="294" t="s">
        <v>984</v>
      </c>
      <c r="Q39" s="445"/>
    </row>
    <row r="40" spans="2:17" ht="15.75" x14ac:dyDescent="0.25">
      <c r="B40" s="424"/>
      <c r="C40" s="430"/>
      <c r="D40" s="431"/>
      <c r="E40" s="493"/>
      <c r="F40" s="294"/>
      <c r="G40" s="292">
        <v>1</v>
      </c>
      <c r="H40" s="426" t="s">
        <v>275</v>
      </c>
      <c r="I40" s="73" t="s">
        <v>276</v>
      </c>
      <c r="J40" s="103" t="s">
        <v>1128</v>
      </c>
      <c r="K40" s="464" t="s">
        <v>277</v>
      </c>
      <c r="L40" s="452" t="s">
        <v>278</v>
      </c>
      <c r="M40" s="294">
        <v>366</v>
      </c>
      <c r="N40" s="294">
        <v>24</v>
      </c>
      <c r="O40" s="294" t="s">
        <v>120</v>
      </c>
      <c r="P40" s="294" t="s">
        <v>984</v>
      </c>
      <c r="Q40" s="294" t="s">
        <v>971</v>
      </c>
    </row>
    <row r="41" spans="2:17" ht="15.75" x14ac:dyDescent="0.25">
      <c r="B41" s="424"/>
      <c r="C41" s="430"/>
      <c r="D41" s="431"/>
      <c r="E41" s="493"/>
      <c r="F41" s="294"/>
      <c r="G41" s="304">
        <v>1</v>
      </c>
      <c r="H41" s="427"/>
      <c r="I41" s="74" t="s">
        <v>279</v>
      </c>
      <c r="J41" s="105" t="s">
        <v>1129</v>
      </c>
      <c r="K41" s="464"/>
      <c r="L41" s="454"/>
      <c r="M41" s="304">
        <v>366</v>
      </c>
      <c r="N41" s="304">
        <v>24</v>
      </c>
      <c r="O41" s="304" t="s">
        <v>120</v>
      </c>
      <c r="P41" s="304" t="s">
        <v>984</v>
      </c>
      <c r="Q41" s="304" t="s">
        <v>971</v>
      </c>
    </row>
    <row r="42" spans="2:17" ht="15.75" x14ac:dyDescent="0.25">
      <c r="B42" s="424"/>
      <c r="C42" s="430"/>
      <c r="D42" s="431"/>
      <c r="E42" s="493"/>
      <c r="F42" s="1362">
        <v>1</v>
      </c>
      <c r="G42" s="1362"/>
      <c r="H42" s="1363" t="s">
        <v>280</v>
      </c>
      <c r="I42" s="1364" t="s">
        <v>1734</v>
      </c>
      <c r="J42" s="1365" t="s">
        <v>1735</v>
      </c>
      <c r="K42" s="1366" t="s">
        <v>281</v>
      </c>
      <c r="L42" s="1363" t="s">
        <v>282</v>
      </c>
      <c r="M42" s="1367">
        <v>91</v>
      </c>
      <c r="N42" s="1367">
        <v>24</v>
      </c>
      <c r="O42" s="1367" t="s">
        <v>120</v>
      </c>
      <c r="P42" s="1367" t="s">
        <v>984</v>
      </c>
      <c r="Q42" s="1367" t="s">
        <v>1732</v>
      </c>
    </row>
    <row r="43" spans="2:17" x14ac:dyDescent="0.25">
      <c r="B43" s="424"/>
      <c r="C43" s="430"/>
      <c r="D43" s="431"/>
      <c r="E43" s="493"/>
      <c r="F43" s="1368"/>
      <c r="G43" s="1363">
        <v>1</v>
      </c>
      <c r="H43" s="1369"/>
      <c r="I43" s="1370" t="s">
        <v>283</v>
      </c>
      <c r="J43" s="1370" t="s">
        <v>1130</v>
      </c>
      <c r="K43" s="1371"/>
      <c r="L43" s="1369"/>
      <c r="M43" s="1363">
        <v>366</v>
      </c>
      <c r="N43" s="1363">
        <v>24</v>
      </c>
      <c r="O43" s="1363" t="s">
        <v>120</v>
      </c>
      <c r="P43" s="1363" t="s">
        <v>984</v>
      </c>
      <c r="Q43" s="1363" t="s">
        <v>971</v>
      </c>
    </row>
    <row r="44" spans="2:17" x14ac:dyDescent="0.25">
      <c r="B44" s="424"/>
      <c r="C44" s="430"/>
      <c r="D44" s="431"/>
      <c r="E44" s="493"/>
      <c r="F44" s="1372"/>
      <c r="G44" s="1373"/>
      <c r="H44" s="1369"/>
      <c r="I44" s="1374"/>
      <c r="J44" s="1374"/>
      <c r="K44" s="1371"/>
      <c r="L44" s="1369"/>
      <c r="M44" s="1373"/>
      <c r="N44" s="1373"/>
      <c r="O44" s="1373"/>
      <c r="P44" s="1373"/>
      <c r="Q44" s="1373"/>
    </row>
    <row r="45" spans="2:17" ht="15.75" x14ac:dyDescent="0.25">
      <c r="B45" s="424"/>
      <c r="C45" s="430"/>
      <c r="D45" s="431"/>
      <c r="E45" s="493"/>
      <c r="F45" s="1367"/>
      <c r="G45" s="1367">
        <v>1</v>
      </c>
      <c r="H45" s="1369"/>
      <c r="I45" s="1375" t="s">
        <v>284</v>
      </c>
      <c r="J45" s="1375" t="s">
        <v>1131</v>
      </c>
      <c r="K45" s="1371"/>
      <c r="L45" s="1369"/>
      <c r="M45" s="1367">
        <v>366</v>
      </c>
      <c r="N45" s="1376">
        <v>24</v>
      </c>
      <c r="O45" s="1376" t="s">
        <v>120</v>
      </c>
      <c r="P45" s="1367" t="s">
        <v>984</v>
      </c>
      <c r="Q45" s="1376" t="s">
        <v>971</v>
      </c>
    </row>
    <row r="46" spans="2:17" ht="47.25" x14ac:dyDescent="0.25">
      <c r="B46" s="424"/>
      <c r="C46" s="430"/>
      <c r="D46" s="431"/>
      <c r="E46" s="493"/>
      <c r="F46" s="1367"/>
      <c r="G46" s="1367">
        <v>1</v>
      </c>
      <c r="H46" s="1369"/>
      <c r="I46" s="1375" t="s">
        <v>285</v>
      </c>
      <c r="J46" s="1375" t="s">
        <v>1132</v>
      </c>
      <c r="K46" s="1371"/>
      <c r="L46" s="1369"/>
      <c r="M46" s="1367">
        <v>366</v>
      </c>
      <c r="N46" s="1376" t="s">
        <v>1704</v>
      </c>
      <c r="O46" s="1376" t="s">
        <v>1701</v>
      </c>
      <c r="P46" s="1367" t="s">
        <v>984</v>
      </c>
      <c r="Q46" s="1376" t="s">
        <v>971</v>
      </c>
    </row>
    <row r="47" spans="2:17" ht="15.75" x14ac:dyDescent="0.25">
      <c r="B47" s="424"/>
      <c r="C47" s="430"/>
      <c r="D47" s="431"/>
      <c r="E47" s="493"/>
      <c r="F47" s="1367"/>
      <c r="G47" s="1367">
        <v>1</v>
      </c>
      <c r="H47" s="1373"/>
      <c r="I47" s="1375" t="s">
        <v>1709</v>
      </c>
      <c r="J47" s="1375" t="s">
        <v>1708</v>
      </c>
      <c r="K47" s="1377"/>
      <c r="L47" s="1373"/>
      <c r="M47" s="1367">
        <v>275</v>
      </c>
      <c r="N47" s="1367">
        <v>24</v>
      </c>
      <c r="O47" s="1367" t="s">
        <v>120</v>
      </c>
      <c r="P47" s="1367" t="s">
        <v>1733</v>
      </c>
      <c r="Q47" s="1367" t="s">
        <v>971</v>
      </c>
    </row>
    <row r="48" spans="2:17" ht="15.75" x14ac:dyDescent="0.25">
      <c r="B48" s="424"/>
      <c r="C48" s="430"/>
      <c r="D48" s="431"/>
      <c r="E48" s="493"/>
      <c r="F48" s="294"/>
      <c r="G48" s="294">
        <v>1</v>
      </c>
      <c r="H48" s="426" t="s">
        <v>286</v>
      </c>
      <c r="I48" s="297" t="s">
        <v>287</v>
      </c>
      <c r="J48" s="297" t="s">
        <v>1133</v>
      </c>
      <c r="K48" s="455" t="s">
        <v>288</v>
      </c>
      <c r="L48" s="452" t="s">
        <v>289</v>
      </c>
      <c r="M48" s="294">
        <v>366</v>
      </c>
      <c r="N48" s="294">
        <v>24</v>
      </c>
      <c r="O48" s="294" t="s">
        <v>120</v>
      </c>
      <c r="P48" s="294" t="s">
        <v>984</v>
      </c>
      <c r="Q48" s="294" t="s">
        <v>971</v>
      </c>
    </row>
    <row r="49" spans="2:17" ht="15.75" x14ac:dyDescent="0.25">
      <c r="B49" s="424"/>
      <c r="C49" s="430"/>
      <c r="D49" s="431"/>
      <c r="E49" s="493"/>
      <c r="F49" s="294"/>
      <c r="G49" s="294">
        <v>1</v>
      </c>
      <c r="H49" s="460"/>
      <c r="I49" s="73" t="s">
        <v>290</v>
      </c>
      <c r="J49" s="73" t="s">
        <v>1134</v>
      </c>
      <c r="K49" s="456"/>
      <c r="L49" s="453"/>
      <c r="M49" s="294">
        <v>366</v>
      </c>
      <c r="N49" s="292">
        <v>24</v>
      </c>
      <c r="O49" s="294" t="s">
        <v>120</v>
      </c>
      <c r="P49" s="294" t="s">
        <v>984</v>
      </c>
      <c r="Q49" s="294" t="s">
        <v>971</v>
      </c>
    </row>
    <row r="50" spans="2:17" ht="47.25" x14ac:dyDescent="0.25">
      <c r="B50" s="424"/>
      <c r="C50" s="430"/>
      <c r="D50" s="431"/>
      <c r="E50" s="493"/>
      <c r="F50" s="294"/>
      <c r="G50" s="293">
        <v>1</v>
      </c>
      <c r="H50" s="460"/>
      <c r="I50" s="73" t="s">
        <v>291</v>
      </c>
      <c r="J50" s="73" t="s">
        <v>1135</v>
      </c>
      <c r="K50" s="453"/>
      <c r="L50" s="453"/>
      <c r="M50" s="294">
        <v>366</v>
      </c>
      <c r="N50" s="294" t="s">
        <v>1704</v>
      </c>
      <c r="O50" s="294" t="s">
        <v>1702</v>
      </c>
      <c r="P50" s="294" t="s">
        <v>984</v>
      </c>
      <c r="Q50" s="294" t="s">
        <v>971</v>
      </c>
    </row>
    <row r="51" spans="2:17" ht="15.75" x14ac:dyDescent="0.25">
      <c r="B51" s="424"/>
      <c r="C51" s="430"/>
      <c r="D51" s="431"/>
      <c r="E51" s="493"/>
      <c r="F51" s="294"/>
      <c r="G51" s="299">
        <v>1</v>
      </c>
      <c r="H51" s="427"/>
      <c r="I51" s="74" t="s">
        <v>292</v>
      </c>
      <c r="J51" s="74" t="s">
        <v>1136</v>
      </c>
      <c r="K51" s="454"/>
      <c r="L51" s="454"/>
      <c r="M51" s="304">
        <v>366</v>
      </c>
      <c r="N51" s="320">
        <v>24</v>
      </c>
      <c r="O51" s="320" t="s">
        <v>120</v>
      </c>
      <c r="P51" s="304" t="s">
        <v>984</v>
      </c>
      <c r="Q51" s="320" t="s">
        <v>971</v>
      </c>
    </row>
    <row r="52" spans="2:17" ht="15.75" x14ac:dyDescent="0.25">
      <c r="B52" s="424"/>
      <c r="C52" s="430"/>
      <c r="D52" s="431"/>
      <c r="E52" s="460"/>
      <c r="F52" s="294">
        <v>1</v>
      </c>
      <c r="G52" s="294"/>
      <c r="H52" s="452" t="s">
        <v>293</v>
      </c>
      <c r="I52" s="75" t="s">
        <v>294</v>
      </c>
      <c r="J52" s="75" t="s">
        <v>1137</v>
      </c>
      <c r="K52" s="295" t="s">
        <v>295</v>
      </c>
      <c r="L52" s="294" t="s">
        <v>296</v>
      </c>
      <c r="M52" s="292">
        <v>366</v>
      </c>
      <c r="N52" s="294">
        <v>24</v>
      </c>
      <c r="O52" s="294" t="s">
        <v>120</v>
      </c>
      <c r="P52" s="294" t="s">
        <v>984</v>
      </c>
      <c r="Q52" s="294" t="s">
        <v>971</v>
      </c>
    </row>
    <row r="53" spans="2:17" ht="15.75" x14ac:dyDescent="0.25">
      <c r="B53" s="424"/>
      <c r="C53" s="430"/>
      <c r="D53" s="431"/>
      <c r="E53" s="460"/>
      <c r="F53" s="294"/>
      <c r="G53" s="293">
        <v>1</v>
      </c>
      <c r="H53" s="454"/>
      <c r="I53" s="72" t="s">
        <v>297</v>
      </c>
      <c r="J53" s="72" t="s">
        <v>1138</v>
      </c>
      <c r="K53" s="72" t="s">
        <v>298</v>
      </c>
      <c r="L53" s="293" t="s">
        <v>299</v>
      </c>
      <c r="M53" s="294">
        <v>366</v>
      </c>
      <c r="N53" s="293">
        <v>24</v>
      </c>
      <c r="O53" s="293" t="s">
        <v>120</v>
      </c>
      <c r="P53" s="294" t="s">
        <v>984</v>
      </c>
      <c r="Q53" s="304" t="s">
        <v>971</v>
      </c>
    </row>
    <row r="54" spans="2:17" ht="15.75" x14ac:dyDescent="0.25">
      <c r="B54" s="424"/>
      <c r="C54" s="430"/>
      <c r="D54" s="431"/>
      <c r="E54" s="460"/>
      <c r="F54" s="294">
        <v>1</v>
      </c>
      <c r="G54" s="294"/>
      <c r="H54" s="452" t="s">
        <v>300</v>
      </c>
      <c r="I54" s="76" t="s">
        <v>301</v>
      </c>
      <c r="J54" s="76" t="s">
        <v>1139</v>
      </c>
      <c r="K54" s="465" t="s">
        <v>302</v>
      </c>
      <c r="L54" s="463" t="s">
        <v>303</v>
      </c>
      <c r="M54" s="294">
        <v>366</v>
      </c>
      <c r="N54" s="294">
        <v>24</v>
      </c>
      <c r="O54" s="294" t="s">
        <v>120</v>
      </c>
      <c r="P54" s="294" t="s">
        <v>984</v>
      </c>
      <c r="Q54" s="304" t="s">
        <v>971</v>
      </c>
    </row>
    <row r="55" spans="2:17" ht="15.75" x14ac:dyDescent="0.25">
      <c r="B55" s="424"/>
      <c r="C55" s="430"/>
      <c r="D55" s="431"/>
      <c r="E55" s="460"/>
      <c r="F55" s="294"/>
      <c r="G55" s="294">
        <v>1</v>
      </c>
      <c r="H55" s="454"/>
      <c r="I55" s="76" t="s">
        <v>304</v>
      </c>
      <c r="J55" s="76" t="s">
        <v>1140</v>
      </c>
      <c r="K55" s="465"/>
      <c r="L55" s="463"/>
      <c r="M55" s="294">
        <v>366</v>
      </c>
      <c r="N55" s="294">
        <v>24</v>
      </c>
      <c r="O55" s="293" t="s">
        <v>120</v>
      </c>
      <c r="P55" s="294" t="s">
        <v>984</v>
      </c>
      <c r="Q55" s="304" t="s">
        <v>971</v>
      </c>
    </row>
    <row r="56" spans="2:17" ht="15.75" x14ac:dyDescent="0.25">
      <c r="B56" s="424"/>
      <c r="C56" s="430"/>
      <c r="D56" s="431"/>
      <c r="E56" s="460"/>
      <c r="F56" s="294">
        <v>1</v>
      </c>
      <c r="G56" s="294"/>
      <c r="H56" s="452" t="s">
        <v>305</v>
      </c>
      <c r="I56" s="76" t="s">
        <v>306</v>
      </c>
      <c r="J56" s="76" t="s">
        <v>1141</v>
      </c>
      <c r="K56" s="465" t="s">
        <v>307</v>
      </c>
      <c r="L56" s="463" t="s">
        <v>308</v>
      </c>
      <c r="M56" s="294">
        <v>366</v>
      </c>
      <c r="N56" s="294">
        <v>24</v>
      </c>
      <c r="O56" s="77" t="s">
        <v>120</v>
      </c>
      <c r="P56" s="294" t="s">
        <v>984</v>
      </c>
      <c r="Q56" s="304" t="s">
        <v>971</v>
      </c>
    </row>
    <row r="57" spans="2:17" ht="47.25" x14ac:dyDescent="0.25">
      <c r="B57" s="424"/>
      <c r="C57" s="430"/>
      <c r="D57" s="431"/>
      <c r="E57" s="460"/>
      <c r="F57" s="294"/>
      <c r="G57" s="294">
        <v>1</v>
      </c>
      <c r="H57" s="453"/>
      <c r="I57" s="76" t="s">
        <v>309</v>
      </c>
      <c r="J57" s="76" t="s">
        <v>1142</v>
      </c>
      <c r="K57" s="465"/>
      <c r="L57" s="463"/>
      <c r="M57" s="294">
        <v>366</v>
      </c>
      <c r="N57" s="320" t="s">
        <v>1704</v>
      </c>
      <c r="O57" s="320" t="s">
        <v>1701</v>
      </c>
      <c r="P57" s="294" t="s">
        <v>984</v>
      </c>
      <c r="Q57" s="304" t="s">
        <v>971</v>
      </c>
    </row>
    <row r="58" spans="2:17" ht="15.75" x14ac:dyDescent="0.25">
      <c r="B58" s="424"/>
      <c r="C58" s="430"/>
      <c r="D58" s="431"/>
      <c r="E58" s="460"/>
      <c r="F58" s="294"/>
      <c r="G58" s="294">
        <v>1</v>
      </c>
      <c r="H58" s="454"/>
      <c r="I58" s="76" t="s">
        <v>310</v>
      </c>
      <c r="J58" s="76" t="s">
        <v>1143</v>
      </c>
      <c r="K58" s="297" t="s">
        <v>311</v>
      </c>
      <c r="L58" s="294" t="s">
        <v>312</v>
      </c>
      <c r="M58" s="294">
        <v>366</v>
      </c>
      <c r="N58" s="294">
        <v>24</v>
      </c>
      <c r="O58" s="294" t="s">
        <v>120</v>
      </c>
      <c r="P58" s="294" t="s">
        <v>984</v>
      </c>
      <c r="Q58" s="304" t="s">
        <v>971</v>
      </c>
    </row>
    <row r="59" spans="2:17" ht="15.75" x14ac:dyDescent="0.25">
      <c r="B59" s="424"/>
      <c r="C59" s="430"/>
      <c r="D59" s="431"/>
      <c r="E59" s="460"/>
      <c r="F59" s="294">
        <v>1</v>
      </c>
      <c r="G59" s="294"/>
      <c r="H59" s="452" t="s">
        <v>313</v>
      </c>
      <c r="I59" s="76" t="s">
        <v>314</v>
      </c>
      <c r="J59" s="76" t="s">
        <v>1144</v>
      </c>
      <c r="K59" s="465" t="s">
        <v>315</v>
      </c>
      <c r="L59" s="463" t="s">
        <v>316</v>
      </c>
      <c r="M59" s="294">
        <v>366</v>
      </c>
      <c r="N59" s="294">
        <v>24</v>
      </c>
      <c r="O59" s="292" t="s">
        <v>120</v>
      </c>
      <c r="P59" s="294" t="s">
        <v>984</v>
      </c>
      <c r="Q59" s="304" t="s">
        <v>971</v>
      </c>
    </row>
    <row r="60" spans="2:17" ht="15.75" x14ac:dyDescent="0.25">
      <c r="B60" s="424"/>
      <c r="C60" s="430"/>
      <c r="D60" s="431"/>
      <c r="E60" s="460"/>
      <c r="F60" s="294"/>
      <c r="G60" s="294">
        <v>1</v>
      </c>
      <c r="H60" s="454"/>
      <c r="I60" s="76" t="s">
        <v>317</v>
      </c>
      <c r="J60" s="76" t="s">
        <v>1145</v>
      </c>
      <c r="K60" s="465"/>
      <c r="L60" s="463"/>
      <c r="M60" s="294">
        <v>366</v>
      </c>
      <c r="N60" s="293">
        <v>24</v>
      </c>
      <c r="O60" s="292" t="s">
        <v>120</v>
      </c>
      <c r="P60" s="294" t="s">
        <v>984</v>
      </c>
      <c r="Q60" s="304" t="s">
        <v>971</v>
      </c>
    </row>
    <row r="61" spans="2:17" ht="15.75" x14ac:dyDescent="0.25">
      <c r="B61" s="424"/>
      <c r="C61" s="430"/>
      <c r="D61" s="431"/>
      <c r="E61" s="460"/>
      <c r="F61" s="294">
        <v>1</v>
      </c>
      <c r="G61" s="294"/>
      <c r="H61" s="452" t="s">
        <v>318</v>
      </c>
      <c r="I61" s="76" t="s">
        <v>319</v>
      </c>
      <c r="J61" s="76" t="s">
        <v>1146</v>
      </c>
      <c r="K61" s="465" t="s">
        <v>320</v>
      </c>
      <c r="L61" s="463" t="s">
        <v>321</v>
      </c>
      <c r="M61" s="294">
        <v>366</v>
      </c>
      <c r="N61" s="294">
        <v>24</v>
      </c>
      <c r="O61" s="294" t="s">
        <v>120</v>
      </c>
      <c r="P61" s="294" t="s">
        <v>984</v>
      </c>
      <c r="Q61" s="294" t="s">
        <v>971</v>
      </c>
    </row>
    <row r="62" spans="2:17" ht="15.75" x14ac:dyDescent="0.25">
      <c r="B62" s="424"/>
      <c r="C62" s="430"/>
      <c r="D62" s="431"/>
      <c r="E62" s="460"/>
      <c r="F62" s="294"/>
      <c r="G62" s="294">
        <v>1</v>
      </c>
      <c r="H62" s="454"/>
      <c r="I62" s="76" t="s">
        <v>322</v>
      </c>
      <c r="J62" s="76" t="s">
        <v>1147</v>
      </c>
      <c r="K62" s="465"/>
      <c r="L62" s="463"/>
      <c r="M62" s="293">
        <v>366</v>
      </c>
      <c r="N62" s="293">
        <v>24</v>
      </c>
      <c r="O62" s="294" t="s">
        <v>120</v>
      </c>
      <c r="P62" s="294" t="s">
        <v>984</v>
      </c>
      <c r="Q62" s="293" t="s">
        <v>971</v>
      </c>
    </row>
    <row r="63" spans="2:17" ht="15.75" x14ac:dyDescent="0.25">
      <c r="B63" s="424"/>
      <c r="C63" s="430"/>
      <c r="D63" s="431"/>
      <c r="E63" s="460"/>
      <c r="F63" s="294">
        <v>1</v>
      </c>
      <c r="G63" s="294"/>
      <c r="H63" s="452" t="s">
        <v>323</v>
      </c>
      <c r="I63" s="76" t="s">
        <v>324</v>
      </c>
      <c r="J63" s="76" t="s">
        <v>1148</v>
      </c>
      <c r="K63" s="297" t="s">
        <v>325</v>
      </c>
      <c r="L63" s="452" t="s">
        <v>326</v>
      </c>
      <c r="M63" s="294">
        <v>366</v>
      </c>
      <c r="N63" s="294">
        <v>24</v>
      </c>
      <c r="O63" s="292" t="s">
        <v>120</v>
      </c>
      <c r="P63" s="294" t="s">
        <v>984</v>
      </c>
      <c r="Q63" s="294" t="s">
        <v>971</v>
      </c>
    </row>
    <row r="64" spans="2:17" ht="15.75" x14ac:dyDescent="0.25">
      <c r="B64" s="424"/>
      <c r="C64" s="430"/>
      <c r="D64" s="431"/>
      <c r="E64" s="460"/>
      <c r="F64" s="294"/>
      <c r="G64" s="294">
        <v>1</v>
      </c>
      <c r="H64" s="453"/>
      <c r="I64" s="76" t="s">
        <v>327</v>
      </c>
      <c r="J64" s="76" t="s">
        <v>1149</v>
      </c>
      <c r="K64" s="297" t="s">
        <v>325</v>
      </c>
      <c r="L64" s="454"/>
      <c r="M64" s="293">
        <v>366</v>
      </c>
      <c r="N64" s="293">
        <v>24</v>
      </c>
      <c r="O64" s="294" t="s">
        <v>120</v>
      </c>
      <c r="P64" s="294" t="s">
        <v>984</v>
      </c>
      <c r="Q64" s="293" t="s">
        <v>971</v>
      </c>
    </row>
    <row r="65" spans="2:17" ht="15.75" x14ac:dyDescent="0.25">
      <c r="B65" s="424"/>
      <c r="C65" s="430"/>
      <c r="D65" s="431"/>
      <c r="E65" s="460"/>
      <c r="F65" s="294"/>
      <c r="G65" s="294">
        <v>1</v>
      </c>
      <c r="H65" s="454"/>
      <c r="I65" s="76" t="s">
        <v>328</v>
      </c>
      <c r="J65" s="76" t="s">
        <v>1150</v>
      </c>
      <c r="K65" s="297" t="s">
        <v>329</v>
      </c>
      <c r="L65" s="294" t="s">
        <v>330</v>
      </c>
      <c r="M65" s="294">
        <v>366</v>
      </c>
      <c r="N65" s="294">
        <v>24</v>
      </c>
      <c r="O65" s="294" t="s">
        <v>120</v>
      </c>
      <c r="P65" s="294" t="s">
        <v>984</v>
      </c>
      <c r="Q65" s="292" t="s">
        <v>971</v>
      </c>
    </row>
    <row r="66" spans="2:17" ht="15.75" x14ac:dyDescent="0.25">
      <c r="B66" s="424"/>
      <c r="C66" s="430"/>
      <c r="D66" s="431"/>
      <c r="E66" s="460"/>
      <c r="F66" s="294">
        <v>1</v>
      </c>
      <c r="G66" s="294"/>
      <c r="H66" s="452" t="s">
        <v>331</v>
      </c>
      <c r="I66" s="76" t="s">
        <v>332</v>
      </c>
      <c r="J66" s="76" t="s">
        <v>1151</v>
      </c>
      <c r="K66" s="297" t="s">
        <v>333</v>
      </c>
      <c r="L66" s="452" t="s">
        <v>334</v>
      </c>
      <c r="M66" s="294">
        <v>366</v>
      </c>
      <c r="N66" s="294">
        <v>24</v>
      </c>
      <c r="O66" s="294" t="s">
        <v>120</v>
      </c>
      <c r="P66" s="294" t="s">
        <v>984</v>
      </c>
      <c r="Q66" s="294" t="s">
        <v>971</v>
      </c>
    </row>
    <row r="67" spans="2:17" ht="15.75" x14ac:dyDescent="0.25">
      <c r="B67" s="424"/>
      <c r="C67" s="430"/>
      <c r="D67" s="431"/>
      <c r="E67" s="427"/>
      <c r="F67" s="294"/>
      <c r="G67" s="294">
        <v>1</v>
      </c>
      <c r="H67" s="454"/>
      <c r="I67" s="76" t="s">
        <v>335</v>
      </c>
      <c r="J67" s="76" t="s">
        <v>1152</v>
      </c>
      <c r="K67" s="297" t="s">
        <v>333</v>
      </c>
      <c r="L67" s="454"/>
      <c r="M67" s="294">
        <v>366</v>
      </c>
      <c r="N67" s="294">
        <v>24</v>
      </c>
      <c r="O67" s="294" t="s">
        <v>120</v>
      </c>
      <c r="P67" s="294" t="s">
        <v>984</v>
      </c>
      <c r="Q67" s="294" t="s">
        <v>971</v>
      </c>
    </row>
    <row r="68" spans="2:17" ht="78.75" x14ac:dyDescent="0.25">
      <c r="B68" s="424"/>
      <c r="C68" s="430"/>
      <c r="D68" s="431"/>
      <c r="E68" s="426" t="s">
        <v>1695</v>
      </c>
      <c r="F68" s="304">
        <v>1</v>
      </c>
      <c r="G68" s="304"/>
      <c r="H68" s="304" t="s">
        <v>336</v>
      </c>
      <c r="I68" s="78" t="s">
        <v>337</v>
      </c>
      <c r="J68" s="78" t="s">
        <v>1153</v>
      </c>
      <c r="K68" s="461" t="s">
        <v>338</v>
      </c>
      <c r="L68" s="462" t="s">
        <v>339</v>
      </c>
      <c r="M68" s="304">
        <v>366</v>
      </c>
      <c r="N68" s="304">
        <v>24</v>
      </c>
      <c r="O68" s="304" t="s">
        <v>120</v>
      </c>
      <c r="P68" s="304" t="s">
        <v>984</v>
      </c>
      <c r="Q68" s="304" t="s">
        <v>971</v>
      </c>
    </row>
    <row r="69" spans="2:17" ht="31.5" x14ac:dyDescent="0.25">
      <c r="B69" s="424"/>
      <c r="C69" s="430"/>
      <c r="D69" s="431"/>
      <c r="E69" s="460"/>
      <c r="F69" s="304"/>
      <c r="G69" s="304">
        <v>1</v>
      </c>
      <c r="H69" s="304" t="s">
        <v>340</v>
      </c>
      <c r="I69" s="78" t="s">
        <v>341</v>
      </c>
      <c r="J69" s="78" t="s">
        <v>1154</v>
      </c>
      <c r="K69" s="461"/>
      <c r="L69" s="462"/>
      <c r="M69" s="304">
        <v>366</v>
      </c>
      <c r="N69" s="304">
        <v>24</v>
      </c>
      <c r="O69" s="304" t="s">
        <v>120</v>
      </c>
      <c r="P69" s="304" t="s">
        <v>984</v>
      </c>
      <c r="Q69" s="304" t="s">
        <v>971</v>
      </c>
    </row>
    <row r="70" spans="2:17" ht="47.25" x14ac:dyDescent="0.25">
      <c r="B70" s="424"/>
      <c r="C70" s="430"/>
      <c r="D70" s="431"/>
      <c r="E70" s="460"/>
      <c r="F70" s="304">
        <v>1</v>
      </c>
      <c r="G70" s="304"/>
      <c r="H70" s="304" t="s">
        <v>342</v>
      </c>
      <c r="I70" s="78" t="s">
        <v>343</v>
      </c>
      <c r="J70" s="78" t="s">
        <v>1155</v>
      </c>
      <c r="K70" s="303" t="s">
        <v>344</v>
      </c>
      <c r="L70" s="304" t="s">
        <v>345</v>
      </c>
      <c r="M70" s="296">
        <v>366</v>
      </c>
      <c r="N70" s="304">
        <v>24</v>
      </c>
      <c r="O70" s="304" t="s">
        <v>120</v>
      </c>
      <c r="P70" s="304" t="s">
        <v>984</v>
      </c>
      <c r="Q70" s="304" t="s">
        <v>971</v>
      </c>
    </row>
    <row r="71" spans="2:17" ht="47.25" x14ac:dyDescent="0.25">
      <c r="B71" s="424"/>
      <c r="C71" s="430"/>
      <c r="D71" s="431"/>
      <c r="E71" s="460"/>
      <c r="F71" s="304"/>
      <c r="G71" s="304">
        <v>1</v>
      </c>
      <c r="H71" s="304" t="s">
        <v>346</v>
      </c>
      <c r="I71" s="78" t="s">
        <v>347</v>
      </c>
      <c r="J71" s="78" t="s">
        <v>1156</v>
      </c>
      <c r="K71" s="303" t="s">
        <v>348</v>
      </c>
      <c r="L71" s="304" t="s">
        <v>349</v>
      </c>
      <c r="M71" s="296">
        <v>366</v>
      </c>
      <c r="N71" s="304">
        <v>24</v>
      </c>
      <c r="O71" s="304" t="s">
        <v>120</v>
      </c>
      <c r="P71" s="304" t="s">
        <v>984</v>
      </c>
      <c r="Q71" s="304" t="s">
        <v>971</v>
      </c>
    </row>
    <row r="72" spans="2:17" ht="47.25" x14ac:dyDescent="0.25">
      <c r="B72" s="424"/>
      <c r="C72" s="430"/>
      <c r="D72" s="431"/>
      <c r="E72" s="427"/>
      <c r="F72" s="304"/>
      <c r="G72" s="304">
        <v>1</v>
      </c>
      <c r="H72" s="304" t="s">
        <v>350</v>
      </c>
      <c r="I72" s="78" t="s">
        <v>351</v>
      </c>
      <c r="J72" s="78" t="s">
        <v>1157</v>
      </c>
      <c r="K72" s="303" t="s">
        <v>352</v>
      </c>
      <c r="L72" s="304" t="s">
        <v>353</v>
      </c>
      <c r="M72" s="296">
        <v>366</v>
      </c>
      <c r="N72" s="304">
        <v>24</v>
      </c>
      <c r="O72" s="304" t="s">
        <v>120</v>
      </c>
      <c r="P72" s="304" t="s">
        <v>984</v>
      </c>
      <c r="Q72" s="304" t="s">
        <v>971</v>
      </c>
    </row>
    <row r="73" spans="2:17" ht="15.75" x14ac:dyDescent="0.25">
      <c r="B73" s="424"/>
      <c r="C73" s="430"/>
      <c r="D73" s="431"/>
      <c r="E73" s="426" t="s">
        <v>1695</v>
      </c>
      <c r="F73" s="318">
        <v>1</v>
      </c>
      <c r="G73" s="300"/>
      <c r="H73" s="443" t="s">
        <v>354</v>
      </c>
      <c r="I73" s="79" t="s">
        <v>355</v>
      </c>
      <c r="J73" s="79" t="s">
        <v>1158</v>
      </c>
      <c r="K73" s="440" t="s">
        <v>356</v>
      </c>
      <c r="L73" s="443" t="s">
        <v>59</v>
      </c>
      <c r="M73" s="318">
        <v>366</v>
      </c>
      <c r="N73" s="318">
        <v>24</v>
      </c>
      <c r="O73" s="318" t="s">
        <v>120</v>
      </c>
      <c r="P73" s="318" t="s">
        <v>984</v>
      </c>
      <c r="Q73" s="318" t="s">
        <v>971</v>
      </c>
    </row>
    <row r="74" spans="2:17" ht="15.75" x14ac:dyDescent="0.25">
      <c r="B74" s="424"/>
      <c r="C74" s="430"/>
      <c r="D74" s="431"/>
      <c r="E74" s="460"/>
      <c r="F74" s="301"/>
      <c r="G74" s="318">
        <v>1</v>
      </c>
      <c r="H74" s="444"/>
      <c r="I74" s="79" t="s">
        <v>357</v>
      </c>
      <c r="J74" s="79" t="s">
        <v>1159</v>
      </c>
      <c r="K74" s="442"/>
      <c r="L74" s="444"/>
      <c r="M74" s="318">
        <v>366</v>
      </c>
      <c r="N74" s="318">
        <v>24</v>
      </c>
      <c r="O74" s="300" t="s">
        <v>120</v>
      </c>
      <c r="P74" s="320" t="s">
        <v>984</v>
      </c>
      <c r="Q74" s="320" t="s">
        <v>971</v>
      </c>
    </row>
    <row r="75" spans="2:17" ht="15.75" x14ac:dyDescent="0.25">
      <c r="B75" s="424"/>
      <c r="C75" s="430"/>
      <c r="D75" s="431"/>
      <c r="E75" s="460"/>
      <c r="F75" s="300"/>
      <c r="G75" s="80">
        <v>1</v>
      </c>
      <c r="H75" s="444"/>
      <c r="I75" s="79" t="s">
        <v>865</v>
      </c>
      <c r="J75" s="79" t="s">
        <v>1160</v>
      </c>
      <c r="K75" s="440" t="s">
        <v>356</v>
      </c>
      <c r="L75" s="444"/>
      <c r="M75" s="318">
        <v>366</v>
      </c>
      <c r="N75" s="318">
        <v>24</v>
      </c>
      <c r="O75" s="318" t="s">
        <v>120</v>
      </c>
      <c r="P75" s="318" t="s">
        <v>984</v>
      </c>
      <c r="Q75" s="318" t="s">
        <v>971</v>
      </c>
    </row>
    <row r="76" spans="2:17" ht="15.75" x14ac:dyDescent="0.25">
      <c r="B76" s="424"/>
      <c r="C76" s="430"/>
      <c r="D76" s="431"/>
      <c r="E76" s="460"/>
      <c r="F76" s="300"/>
      <c r="G76" s="69">
        <v>1</v>
      </c>
      <c r="H76" s="444"/>
      <c r="I76" s="79" t="s">
        <v>358</v>
      </c>
      <c r="J76" s="79" t="s">
        <v>1161</v>
      </c>
      <c r="K76" s="441"/>
      <c r="L76" s="444"/>
      <c r="M76" s="318">
        <v>366</v>
      </c>
      <c r="N76" s="318">
        <v>24</v>
      </c>
      <c r="O76" s="318" t="s">
        <v>120</v>
      </c>
      <c r="P76" s="318" t="s">
        <v>984</v>
      </c>
      <c r="Q76" s="318" t="s">
        <v>971</v>
      </c>
    </row>
    <row r="77" spans="2:17" ht="15.75" x14ac:dyDescent="0.25">
      <c r="B77" s="424"/>
      <c r="C77" s="430"/>
      <c r="D77" s="431"/>
      <c r="E77" s="460"/>
      <c r="F77" s="81"/>
      <c r="G77" s="69">
        <v>1</v>
      </c>
      <c r="H77" s="444"/>
      <c r="I77" s="79" t="s">
        <v>359</v>
      </c>
      <c r="J77" s="79" t="s">
        <v>1162</v>
      </c>
      <c r="K77" s="441"/>
      <c r="L77" s="444"/>
      <c r="M77" s="318">
        <v>366</v>
      </c>
      <c r="N77" s="318">
        <v>24</v>
      </c>
      <c r="O77" s="318" t="s">
        <v>120</v>
      </c>
      <c r="P77" s="318" t="s">
        <v>984</v>
      </c>
      <c r="Q77" s="293" t="s">
        <v>971</v>
      </c>
    </row>
    <row r="78" spans="2:17" ht="15.75" x14ac:dyDescent="0.25">
      <c r="B78" s="424"/>
      <c r="C78" s="430"/>
      <c r="D78" s="431"/>
      <c r="E78" s="427"/>
      <c r="F78" s="82"/>
      <c r="G78" s="69">
        <v>1</v>
      </c>
      <c r="H78" s="445"/>
      <c r="I78" s="79" t="s">
        <v>360</v>
      </c>
      <c r="J78" s="79" t="s">
        <v>1163</v>
      </c>
      <c r="K78" s="442"/>
      <c r="L78" s="445"/>
      <c r="M78" s="318">
        <v>366</v>
      </c>
      <c r="N78" s="318">
        <v>24</v>
      </c>
      <c r="O78" s="318" t="s">
        <v>120</v>
      </c>
      <c r="P78" s="318" t="s">
        <v>984</v>
      </c>
      <c r="Q78" s="294" t="s">
        <v>971</v>
      </c>
    </row>
    <row r="79" spans="2:17" ht="15.75" x14ac:dyDescent="0.25">
      <c r="B79" s="424"/>
      <c r="C79" s="430"/>
      <c r="D79" s="431"/>
      <c r="E79" s="420" t="s">
        <v>1695</v>
      </c>
      <c r="F79" s="296"/>
      <c r="G79" s="296">
        <v>1</v>
      </c>
      <c r="H79" s="458" t="s">
        <v>361</v>
      </c>
      <c r="I79" s="88" t="s">
        <v>432</v>
      </c>
      <c r="J79" s="88" t="s">
        <v>1164</v>
      </c>
      <c r="K79" s="459" t="s">
        <v>362</v>
      </c>
      <c r="L79" s="458" t="s">
        <v>363</v>
      </c>
      <c r="M79" s="296">
        <v>366</v>
      </c>
      <c r="N79" s="296">
        <v>24</v>
      </c>
      <c r="O79" s="296" t="s">
        <v>120</v>
      </c>
      <c r="P79" s="304" t="s">
        <v>984</v>
      </c>
      <c r="Q79" s="304" t="s">
        <v>971</v>
      </c>
    </row>
    <row r="80" spans="2:17" ht="15.75" x14ac:dyDescent="0.25">
      <c r="B80" s="424"/>
      <c r="C80" s="430"/>
      <c r="D80" s="431"/>
      <c r="E80" s="421"/>
      <c r="F80" s="67"/>
      <c r="G80" s="296">
        <v>1</v>
      </c>
      <c r="H80" s="458"/>
      <c r="I80" s="65" t="s">
        <v>364</v>
      </c>
      <c r="J80" s="65" t="s">
        <v>1165</v>
      </c>
      <c r="K80" s="459"/>
      <c r="L80" s="458"/>
      <c r="M80" s="296">
        <v>366</v>
      </c>
      <c r="N80" s="296">
        <v>24</v>
      </c>
      <c r="O80" s="296" t="s">
        <v>120</v>
      </c>
      <c r="P80" s="304" t="s">
        <v>984</v>
      </c>
      <c r="Q80" s="304" t="s">
        <v>971</v>
      </c>
    </row>
    <row r="81" spans="2:17" ht="15.75" x14ac:dyDescent="0.25">
      <c r="B81" s="425"/>
      <c r="C81" s="432"/>
      <c r="D81" s="433"/>
      <c r="E81" s="422"/>
      <c r="F81" s="67"/>
      <c r="G81" s="296">
        <v>1</v>
      </c>
      <c r="H81" s="458"/>
      <c r="I81" s="65" t="s">
        <v>365</v>
      </c>
      <c r="J81" s="65" t="s">
        <v>1166</v>
      </c>
      <c r="K81" s="302" t="s">
        <v>366</v>
      </c>
      <c r="L81" s="296" t="s">
        <v>367</v>
      </c>
      <c r="M81" s="296">
        <v>366</v>
      </c>
      <c r="N81" s="296">
        <v>24</v>
      </c>
      <c r="O81" s="296" t="s">
        <v>120</v>
      </c>
      <c r="P81" s="304" t="s">
        <v>984</v>
      </c>
      <c r="Q81" s="304" t="s">
        <v>971</v>
      </c>
    </row>
    <row r="82" spans="2:17" x14ac:dyDescent="0.25">
      <c r="B82" s="423" t="s">
        <v>1098</v>
      </c>
      <c r="C82" s="428" t="s">
        <v>1094</v>
      </c>
      <c r="D82" s="429"/>
      <c r="E82" s="420" t="s">
        <v>1696</v>
      </c>
      <c r="F82" s="1363">
        <v>1</v>
      </c>
      <c r="G82" s="1378"/>
      <c r="H82" s="1378" t="s">
        <v>117</v>
      </c>
      <c r="I82" s="1379" t="s">
        <v>1742</v>
      </c>
      <c r="J82" s="1379" t="s">
        <v>883</v>
      </c>
      <c r="K82" s="1380" t="s">
        <v>118</v>
      </c>
      <c r="L82" s="1378" t="s">
        <v>119</v>
      </c>
      <c r="M82" s="1378">
        <v>91</v>
      </c>
      <c r="N82" s="1378">
        <v>24</v>
      </c>
      <c r="O82" s="1378" t="s">
        <v>120</v>
      </c>
      <c r="P82" s="1363" t="s">
        <v>984</v>
      </c>
      <c r="Q82" s="1363" t="s">
        <v>1732</v>
      </c>
    </row>
    <row r="83" spans="2:17" x14ac:dyDescent="0.25">
      <c r="B83" s="424"/>
      <c r="C83" s="430"/>
      <c r="D83" s="431"/>
      <c r="E83" s="421"/>
      <c r="F83" s="1369"/>
      <c r="G83" s="1381"/>
      <c r="H83" s="1381"/>
      <c r="I83" s="1382"/>
      <c r="J83" s="1382"/>
      <c r="K83" s="1383"/>
      <c r="L83" s="1381"/>
      <c r="M83" s="1381"/>
      <c r="N83" s="1381"/>
      <c r="O83" s="1381"/>
      <c r="P83" s="1369"/>
      <c r="Q83" s="1369"/>
    </row>
    <row r="84" spans="2:17" x14ac:dyDescent="0.25">
      <c r="B84" s="424"/>
      <c r="C84" s="430"/>
      <c r="D84" s="431"/>
      <c r="E84" s="421"/>
      <c r="F84" s="1373"/>
      <c r="G84" s="1384"/>
      <c r="H84" s="1381"/>
      <c r="I84" s="1385"/>
      <c r="J84" s="1385"/>
      <c r="K84" s="1383"/>
      <c r="L84" s="1381"/>
      <c r="M84" s="1384"/>
      <c r="N84" s="1384"/>
      <c r="O84" s="1384"/>
      <c r="P84" s="1373"/>
      <c r="Q84" s="1373"/>
    </row>
    <row r="85" spans="2:17" ht="15.75" x14ac:dyDescent="0.25">
      <c r="B85" s="424"/>
      <c r="C85" s="430"/>
      <c r="D85" s="431"/>
      <c r="E85" s="421"/>
      <c r="F85" s="1386"/>
      <c r="G85" s="1387">
        <v>1</v>
      </c>
      <c r="H85" s="1381"/>
      <c r="I85" s="1388" t="s">
        <v>121</v>
      </c>
      <c r="J85" s="1388" t="s">
        <v>884</v>
      </c>
      <c r="K85" s="1383"/>
      <c r="L85" s="1381"/>
      <c r="M85" s="1387">
        <v>366</v>
      </c>
      <c r="N85" s="1387">
        <v>24</v>
      </c>
      <c r="O85" s="1387" t="s">
        <v>120</v>
      </c>
      <c r="P85" s="1389" t="s">
        <v>984</v>
      </c>
      <c r="Q85" s="1389" t="s">
        <v>971</v>
      </c>
    </row>
    <row r="86" spans="2:17" ht="15.75" x14ac:dyDescent="0.25">
      <c r="B86" s="424"/>
      <c r="C86" s="430"/>
      <c r="D86" s="431"/>
      <c r="E86" s="421"/>
      <c r="F86" s="1390"/>
      <c r="G86" s="1390">
        <v>1</v>
      </c>
      <c r="H86" s="1381"/>
      <c r="I86" s="1391" t="s">
        <v>122</v>
      </c>
      <c r="J86" s="1391" t="s">
        <v>885</v>
      </c>
      <c r="K86" s="1383"/>
      <c r="L86" s="1381"/>
      <c r="M86" s="1390">
        <v>366</v>
      </c>
      <c r="N86" s="1390">
        <v>24</v>
      </c>
      <c r="O86" s="1390" t="s">
        <v>120</v>
      </c>
      <c r="P86" s="1367" t="s">
        <v>984</v>
      </c>
      <c r="Q86" s="1367" t="s">
        <v>971</v>
      </c>
    </row>
    <row r="87" spans="2:17" ht="15.75" x14ac:dyDescent="0.25">
      <c r="B87" s="424"/>
      <c r="C87" s="430"/>
      <c r="D87" s="431"/>
      <c r="E87" s="421"/>
      <c r="F87" s="1390"/>
      <c r="G87" s="1390">
        <v>1</v>
      </c>
      <c r="H87" s="1381"/>
      <c r="I87" s="1391" t="s">
        <v>123</v>
      </c>
      <c r="J87" s="1391" t="s">
        <v>886</v>
      </c>
      <c r="K87" s="1383"/>
      <c r="L87" s="1381"/>
      <c r="M87" s="1390">
        <v>366</v>
      </c>
      <c r="N87" s="1390">
        <v>24</v>
      </c>
      <c r="O87" s="1390" t="s">
        <v>120</v>
      </c>
      <c r="P87" s="1367" t="s">
        <v>984</v>
      </c>
      <c r="Q87" s="1367" t="s">
        <v>971</v>
      </c>
    </row>
    <row r="88" spans="2:17" ht="15.75" x14ac:dyDescent="0.25">
      <c r="B88" s="424"/>
      <c r="C88" s="430"/>
      <c r="D88" s="431"/>
      <c r="E88" s="422"/>
      <c r="F88" s="1390"/>
      <c r="G88" s="1390">
        <v>1</v>
      </c>
      <c r="H88" s="1384"/>
      <c r="I88" s="1391" t="s">
        <v>1718</v>
      </c>
      <c r="J88" s="1392" t="s">
        <v>1712</v>
      </c>
      <c r="K88" s="1393"/>
      <c r="L88" s="1384"/>
      <c r="M88" s="1390">
        <v>275</v>
      </c>
      <c r="N88" s="1390">
        <v>24</v>
      </c>
      <c r="O88" s="1390" t="s">
        <v>120</v>
      </c>
      <c r="P88" s="1367" t="s">
        <v>1733</v>
      </c>
      <c r="Q88" s="1367" t="s">
        <v>971</v>
      </c>
    </row>
    <row r="89" spans="2:17" ht="15.75" x14ac:dyDescent="0.25">
      <c r="B89" s="424"/>
      <c r="C89" s="430"/>
      <c r="D89" s="431"/>
      <c r="E89" s="420" t="s">
        <v>1696</v>
      </c>
      <c r="F89" s="1390">
        <v>1</v>
      </c>
      <c r="G89" s="1390"/>
      <c r="H89" s="1394" t="s">
        <v>131</v>
      </c>
      <c r="I89" s="1391" t="s">
        <v>132</v>
      </c>
      <c r="J89" s="1391" t="s">
        <v>1167</v>
      </c>
      <c r="K89" s="1395" t="s">
        <v>133</v>
      </c>
      <c r="L89" s="1394" t="s">
        <v>134</v>
      </c>
      <c r="M89" s="1390">
        <v>366</v>
      </c>
      <c r="N89" s="1390">
        <v>24</v>
      </c>
      <c r="O89" s="1390" t="s">
        <v>120</v>
      </c>
      <c r="P89" s="1367" t="s">
        <v>984</v>
      </c>
      <c r="Q89" s="1367" t="s">
        <v>971</v>
      </c>
    </row>
    <row r="90" spans="2:17" ht="15.75" x14ac:dyDescent="0.25">
      <c r="B90" s="424"/>
      <c r="C90" s="430"/>
      <c r="D90" s="431"/>
      <c r="E90" s="422"/>
      <c r="F90" s="1390"/>
      <c r="G90" s="1390">
        <v>1</v>
      </c>
      <c r="H90" s="1394"/>
      <c r="I90" s="1391" t="s">
        <v>135</v>
      </c>
      <c r="J90" s="1391" t="s">
        <v>1175</v>
      </c>
      <c r="K90" s="1395"/>
      <c r="L90" s="1394"/>
      <c r="M90" s="1390">
        <v>366</v>
      </c>
      <c r="N90" s="1390">
        <v>24</v>
      </c>
      <c r="O90" s="1390" t="s">
        <v>120</v>
      </c>
      <c r="P90" s="1367" t="s">
        <v>984</v>
      </c>
      <c r="Q90" s="1367" t="s">
        <v>971</v>
      </c>
    </row>
    <row r="91" spans="2:17" x14ac:dyDescent="0.25">
      <c r="B91" s="424"/>
      <c r="C91" s="430"/>
      <c r="D91" s="431"/>
      <c r="E91" s="434" t="s">
        <v>1696</v>
      </c>
      <c r="F91" s="1363">
        <v>1</v>
      </c>
      <c r="G91" s="1363"/>
      <c r="H91" s="1363" t="s">
        <v>136</v>
      </c>
      <c r="I91" s="1366" t="s">
        <v>1724</v>
      </c>
      <c r="J91" s="1366" t="s">
        <v>1725</v>
      </c>
      <c r="K91" s="1366" t="s">
        <v>137</v>
      </c>
      <c r="L91" s="1363" t="s">
        <v>138</v>
      </c>
      <c r="M91" s="1363">
        <v>366</v>
      </c>
      <c r="N91" s="1363">
        <v>24</v>
      </c>
      <c r="O91" s="1363" t="s">
        <v>120</v>
      </c>
      <c r="P91" s="1363" t="s">
        <v>984</v>
      </c>
      <c r="Q91" s="1363" t="s">
        <v>971</v>
      </c>
    </row>
    <row r="92" spans="2:17" x14ac:dyDescent="0.25">
      <c r="B92" s="424"/>
      <c r="C92" s="430"/>
      <c r="D92" s="431"/>
      <c r="E92" s="435"/>
      <c r="F92" s="1373"/>
      <c r="G92" s="1373"/>
      <c r="H92" s="1369"/>
      <c r="I92" s="1377"/>
      <c r="J92" s="1377"/>
      <c r="K92" s="1371"/>
      <c r="L92" s="1369"/>
      <c r="M92" s="1373"/>
      <c r="N92" s="1373"/>
      <c r="O92" s="1373"/>
      <c r="P92" s="1373"/>
      <c r="Q92" s="1373"/>
    </row>
    <row r="93" spans="2:17" ht="15.75" x14ac:dyDescent="0.25">
      <c r="B93" s="424"/>
      <c r="C93" s="430"/>
      <c r="D93" s="431"/>
      <c r="E93" s="435"/>
      <c r="F93" s="1367"/>
      <c r="G93" s="1367">
        <v>1</v>
      </c>
      <c r="H93" s="1373"/>
      <c r="I93" s="1396" t="s">
        <v>139</v>
      </c>
      <c r="J93" s="1396" t="s">
        <v>1176</v>
      </c>
      <c r="K93" s="1371"/>
      <c r="L93" s="1369"/>
      <c r="M93" s="1367">
        <v>366</v>
      </c>
      <c r="N93" s="1367">
        <v>24</v>
      </c>
      <c r="O93" s="1367" t="s">
        <v>120</v>
      </c>
      <c r="P93" s="1367" t="s">
        <v>984</v>
      </c>
      <c r="Q93" s="1367" t="s">
        <v>971</v>
      </c>
    </row>
    <row r="94" spans="2:17" ht="15.75" x14ac:dyDescent="0.25">
      <c r="B94" s="424"/>
      <c r="C94" s="430"/>
      <c r="D94" s="431"/>
      <c r="E94" s="435"/>
      <c r="F94" s="1362"/>
      <c r="G94" s="1367">
        <v>1</v>
      </c>
      <c r="H94" s="1363" t="s">
        <v>140</v>
      </c>
      <c r="I94" s="1396" t="s">
        <v>141</v>
      </c>
      <c r="J94" s="1396" t="s">
        <v>1177</v>
      </c>
      <c r="K94" s="1371"/>
      <c r="L94" s="1369"/>
      <c r="M94" s="1367">
        <v>366</v>
      </c>
      <c r="N94" s="1367">
        <v>24</v>
      </c>
      <c r="O94" s="1367" t="s">
        <v>120</v>
      </c>
      <c r="P94" s="1367" t="s">
        <v>984</v>
      </c>
      <c r="Q94" s="1367" t="s">
        <v>971</v>
      </c>
    </row>
    <row r="95" spans="2:17" x14ac:dyDescent="0.25">
      <c r="B95" s="424"/>
      <c r="C95" s="430"/>
      <c r="D95" s="431"/>
      <c r="E95" s="435"/>
      <c r="F95" s="1363">
        <v>1</v>
      </c>
      <c r="G95" s="1363"/>
      <c r="H95" s="1369"/>
      <c r="I95" s="1366" t="s">
        <v>142</v>
      </c>
      <c r="J95" s="1366" t="s">
        <v>1168</v>
      </c>
      <c r="K95" s="1371"/>
      <c r="L95" s="1369"/>
      <c r="M95" s="1363">
        <v>366</v>
      </c>
      <c r="N95" s="1363">
        <v>24</v>
      </c>
      <c r="O95" s="1363" t="s">
        <v>120</v>
      </c>
      <c r="P95" s="1363" t="s">
        <v>984</v>
      </c>
      <c r="Q95" s="1363" t="s">
        <v>971</v>
      </c>
    </row>
    <row r="96" spans="2:17" x14ac:dyDescent="0.25">
      <c r="B96" s="424"/>
      <c r="C96" s="430"/>
      <c r="D96" s="431"/>
      <c r="E96" s="435"/>
      <c r="F96" s="1373"/>
      <c r="G96" s="1373"/>
      <c r="H96" s="1369"/>
      <c r="I96" s="1377"/>
      <c r="J96" s="1377"/>
      <c r="K96" s="1377"/>
      <c r="L96" s="1373"/>
      <c r="M96" s="1373"/>
      <c r="N96" s="1373"/>
      <c r="O96" s="1373"/>
      <c r="P96" s="1373"/>
      <c r="Q96" s="1373"/>
    </row>
    <row r="97" spans="2:17" ht="15.75" x14ac:dyDescent="0.25">
      <c r="B97" s="424"/>
      <c r="C97" s="430"/>
      <c r="D97" s="431"/>
      <c r="E97" s="435"/>
      <c r="F97" s="1389"/>
      <c r="G97" s="1367">
        <v>1</v>
      </c>
      <c r="H97" s="1369"/>
      <c r="I97" s="1396" t="s">
        <v>143</v>
      </c>
      <c r="J97" s="1396" t="s">
        <v>1178</v>
      </c>
      <c r="K97" s="1396" t="s">
        <v>144</v>
      </c>
      <c r="L97" s="1367" t="s">
        <v>145</v>
      </c>
      <c r="M97" s="1367">
        <v>366</v>
      </c>
      <c r="N97" s="1367">
        <v>24</v>
      </c>
      <c r="O97" s="1367" t="s">
        <v>1726</v>
      </c>
      <c r="P97" s="1367" t="s">
        <v>984</v>
      </c>
      <c r="Q97" s="1367" t="s">
        <v>971</v>
      </c>
    </row>
    <row r="98" spans="2:17" ht="15.75" x14ac:dyDescent="0.25">
      <c r="B98" s="424"/>
      <c r="C98" s="430"/>
      <c r="D98" s="431"/>
      <c r="E98" s="435"/>
      <c r="F98" s="1397"/>
      <c r="G98" s="1367">
        <v>1</v>
      </c>
      <c r="H98" s="1363" t="s">
        <v>146</v>
      </c>
      <c r="I98" s="1396" t="s">
        <v>147</v>
      </c>
      <c r="J98" s="1396" t="s">
        <v>1179</v>
      </c>
      <c r="K98" s="1366" t="s">
        <v>148</v>
      </c>
      <c r="L98" s="1363" t="s">
        <v>149</v>
      </c>
      <c r="M98" s="1367">
        <v>366</v>
      </c>
      <c r="N98" s="1367">
        <v>24</v>
      </c>
      <c r="O98" s="1367" t="s">
        <v>120</v>
      </c>
      <c r="P98" s="1367" t="s">
        <v>984</v>
      </c>
      <c r="Q98" s="1367" t="s">
        <v>971</v>
      </c>
    </row>
    <row r="99" spans="2:17" ht="31.5" x14ac:dyDescent="0.25">
      <c r="B99" s="424"/>
      <c r="C99" s="430"/>
      <c r="D99" s="431"/>
      <c r="E99" s="435"/>
      <c r="F99" s="1397"/>
      <c r="G99" s="1367">
        <v>1</v>
      </c>
      <c r="H99" s="1373"/>
      <c r="I99" s="1396" t="s">
        <v>1717</v>
      </c>
      <c r="J99" s="1396" t="s">
        <v>1711</v>
      </c>
      <c r="K99" s="1377"/>
      <c r="L99" s="1373"/>
      <c r="M99" s="1367">
        <v>275</v>
      </c>
      <c r="N99" s="1367">
        <v>12</v>
      </c>
      <c r="O99" s="1398" t="s">
        <v>1728</v>
      </c>
      <c r="P99" s="1367" t="s">
        <v>1733</v>
      </c>
      <c r="Q99" s="1367" t="s">
        <v>971</v>
      </c>
    </row>
    <row r="100" spans="2:17" ht="15.75" x14ac:dyDescent="0.25">
      <c r="B100" s="424"/>
      <c r="C100" s="430"/>
      <c r="D100" s="431"/>
      <c r="E100" s="435"/>
      <c r="F100" s="1367">
        <v>1</v>
      </c>
      <c r="G100" s="1367"/>
      <c r="H100" s="1363" t="s">
        <v>150</v>
      </c>
      <c r="I100" s="1396" t="s">
        <v>1738</v>
      </c>
      <c r="J100" s="1396" t="s">
        <v>1739</v>
      </c>
      <c r="K100" s="1366" t="s">
        <v>151</v>
      </c>
      <c r="L100" s="1363" t="s">
        <v>152</v>
      </c>
      <c r="M100" s="1367">
        <v>91</v>
      </c>
      <c r="N100" s="1367">
        <v>24</v>
      </c>
      <c r="O100" s="1367" t="s">
        <v>120</v>
      </c>
      <c r="P100" s="1367" t="s">
        <v>984</v>
      </c>
      <c r="Q100" s="1367" t="s">
        <v>1732</v>
      </c>
    </row>
    <row r="101" spans="2:17" ht="15.75" x14ac:dyDescent="0.25">
      <c r="B101" s="424"/>
      <c r="C101" s="430"/>
      <c r="D101" s="431"/>
      <c r="E101" s="435"/>
      <c r="F101" s="1398"/>
      <c r="G101" s="1367">
        <v>1</v>
      </c>
      <c r="H101" s="1369"/>
      <c r="I101" s="1396" t="s">
        <v>1710</v>
      </c>
      <c r="J101" s="1396" t="s">
        <v>1714</v>
      </c>
      <c r="K101" s="1377"/>
      <c r="L101" s="1373"/>
      <c r="M101" s="1399">
        <v>275</v>
      </c>
      <c r="N101" s="1367">
        <v>24</v>
      </c>
      <c r="O101" s="1367" t="s">
        <v>120</v>
      </c>
      <c r="P101" s="1367" t="s">
        <v>1733</v>
      </c>
      <c r="Q101" s="1367" t="s">
        <v>971</v>
      </c>
    </row>
    <row r="102" spans="2:17" ht="15.75" x14ac:dyDescent="0.25">
      <c r="B102" s="424"/>
      <c r="C102" s="430"/>
      <c r="D102" s="431"/>
      <c r="E102" s="435"/>
      <c r="F102" s="1367"/>
      <c r="G102" s="1367">
        <v>1</v>
      </c>
      <c r="H102" s="1373"/>
      <c r="I102" s="1396" t="s">
        <v>153</v>
      </c>
      <c r="J102" s="1396" t="s">
        <v>1180</v>
      </c>
      <c r="K102" s="1396" t="s">
        <v>154</v>
      </c>
      <c r="L102" s="1367" t="s">
        <v>155</v>
      </c>
      <c r="M102" s="1399">
        <v>366</v>
      </c>
      <c r="N102" s="1367">
        <v>24</v>
      </c>
      <c r="O102" s="1367" t="s">
        <v>120</v>
      </c>
      <c r="P102" s="1367" t="s">
        <v>984</v>
      </c>
      <c r="Q102" s="1367" t="s">
        <v>971</v>
      </c>
    </row>
    <row r="103" spans="2:17" ht="15.75" x14ac:dyDescent="0.25">
      <c r="B103" s="424"/>
      <c r="C103" s="430"/>
      <c r="D103" s="431"/>
      <c r="E103" s="435"/>
      <c r="F103" s="294">
        <v>1</v>
      </c>
      <c r="G103" s="304"/>
      <c r="H103" s="463" t="s">
        <v>156</v>
      </c>
      <c r="I103" s="303" t="s">
        <v>157</v>
      </c>
      <c r="J103" s="303" t="s">
        <v>1169</v>
      </c>
      <c r="K103" s="303" t="s">
        <v>158</v>
      </c>
      <c r="L103" s="304" t="s">
        <v>159</v>
      </c>
      <c r="M103" s="304">
        <v>366</v>
      </c>
      <c r="N103" s="304">
        <v>24</v>
      </c>
      <c r="O103" s="304" t="s">
        <v>120</v>
      </c>
      <c r="P103" s="304" t="s">
        <v>984</v>
      </c>
      <c r="Q103" s="304" t="s">
        <v>971</v>
      </c>
    </row>
    <row r="104" spans="2:17" ht="15.75" x14ac:dyDescent="0.25">
      <c r="B104" s="424"/>
      <c r="C104" s="430"/>
      <c r="D104" s="431"/>
      <c r="E104" s="435"/>
      <c r="F104" s="294"/>
      <c r="G104" s="294">
        <v>1</v>
      </c>
      <c r="H104" s="463"/>
      <c r="I104" s="297" t="s">
        <v>160</v>
      </c>
      <c r="J104" s="297" t="s">
        <v>1181</v>
      </c>
      <c r="K104" s="297" t="s">
        <v>161</v>
      </c>
      <c r="L104" s="294" t="s">
        <v>162</v>
      </c>
      <c r="M104" s="294">
        <v>366</v>
      </c>
      <c r="N104" s="294">
        <v>24</v>
      </c>
      <c r="O104" s="294" t="s">
        <v>120</v>
      </c>
      <c r="P104" s="294" t="s">
        <v>984</v>
      </c>
      <c r="Q104" s="304" t="s">
        <v>971</v>
      </c>
    </row>
    <row r="105" spans="2:17" ht="15.75" x14ac:dyDescent="0.25">
      <c r="B105" s="424"/>
      <c r="C105" s="430"/>
      <c r="D105" s="431"/>
      <c r="E105" s="435"/>
      <c r="F105" s="294"/>
      <c r="G105" s="294">
        <v>1</v>
      </c>
      <c r="H105" s="463"/>
      <c r="I105" s="297" t="s">
        <v>163</v>
      </c>
      <c r="J105" s="297" t="s">
        <v>1182</v>
      </c>
      <c r="K105" s="297" t="s">
        <v>164</v>
      </c>
      <c r="L105" s="294" t="s">
        <v>165</v>
      </c>
      <c r="M105" s="294">
        <v>366</v>
      </c>
      <c r="N105" s="294">
        <v>24</v>
      </c>
      <c r="O105" s="294" t="s">
        <v>120</v>
      </c>
      <c r="P105" s="294" t="s">
        <v>984</v>
      </c>
      <c r="Q105" s="292" t="s">
        <v>971</v>
      </c>
    </row>
    <row r="106" spans="2:17" ht="15.75" x14ac:dyDescent="0.25">
      <c r="B106" s="424"/>
      <c r="C106" s="430"/>
      <c r="D106" s="431"/>
      <c r="E106" s="435"/>
      <c r="F106" s="298">
        <v>1</v>
      </c>
      <c r="G106" s="298"/>
      <c r="H106" s="452" t="s">
        <v>166</v>
      </c>
      <c r="I106" s="306" t="s">
        <v>1736</v>
      </c>
      <c r="J106" s="306" t="s">
        <v>1737</v>
      </c>
      <c r="K106" s="455" t="s">
        <v>167</v>
      </c>
      <c r="L106" s="452" t="s">
        <v>168</v>
      </c>
      <c r="M106" s="304">
        <v>366</v>
      </c>
      <c r="N106" s="304">
        <v>24</v>
      </c>
      <c r="O106" s="304" t="s">
        <v>120</v>
      </c>
      <c r="P106" s="304" t="s">
        <v>984</v>
      </c>
      <c r="Q106" s="304" t="s">
        <v>971</v>
      </c>
    </row>
    <row r="107" spans="2:17" x14ac:dyDescent="0.25">
      <c r="B107" s="424"/>
      <c r="C107" s="430"/>
      <c r="D107" s="431"/>
      <c r="E107" s="435"/>
      <c r="F107" s="449"/>
      <c r="G107" s="452">
        <v>1</v>
      </c>
      <c r="H107" s="453"/>
      <c r="I107" s="455" t="s">
        <v>169</v>
      </c>
      <c r="J107" s="455" t="s">
        <v>1183</v>
      </c>
      <c r="K107" s="456"/>
      <c r="L107" s="453"/>
      <c r="M107" s="452">
        <v>366</v>
      </c>
      <c r="N107" s="452">
        <v>24</v>
      </c>
      <c r="O107" s="452" t="s">
        <v>120</v>
      </c>
      <c r="P107" s="452" t="s">
        <v>984</v>
      </c>
      <c r="Q107" s="426" t="s">
        <v>971</v>
      </c>
    </row>
    <row r="108" spans="2:17" x14ac:dyDescent="0.25">
      <c r="B108" s="424"/>
      <c r="C108" s="430"/>
      <c r="D108" s="431"/>
      <c r="E108" s="435"/>
      <c r="F108" s="450"/>
      <c r="G108" s="453"/>
      <c r="H108" s="453"/>
      <c r="I108" s="456"/>
      <c r="J108" s="456"/>
      <c r="K108" s="456"/>
      <c r="L108" s="453"/>
      <c r="M108" s="453"/>
      <c r="N108" s="453"/>
      <c r="O108" s="453"/>
      <c r="P108" s="453"/>
      <c r="Q108" s="460"/>
    </row>
    <row r="109" spans="2:17" x14ac:dyDescent="0.25">
      <c r="B109" s="424"/>
      <c r="C109" s="430"/>
      <c r="D109" s="431"/>
      <c r="E109" s="436"/>
      <c r="F109" s="451"/>
      <c r="G109" s="454"/>
      <c r="H109" s="454"/>
      <c r="I109" s="457"/>
      <c r="J109" s="457"/>
      <c r="K109" s="457"/>
      <c r="L109" s="454"/>
      <c r="M109" s="454"/>
      <c r="N109" s="454"/>
      <c r="O109" s="454"/>
      <c r="P109" s="454"/>
      <c r="Q109" s="427"/>
    </row>
    <row r="110" spans="2:17" ht="110.25" x14ac:dyDescent="0.25">
      <c r="B110" s="424"/>
      <c r="C110" s="430"/>
      <c r="D110" s="431"/>
      <c r="E110" s="437" t="s">
        <v>1696</v>
      </c>
      <c r="F110" s="320">
        <v>1</v>
      </c>
      <c r="G110" s="300"/>
      <c r="H110" s="321" t="s">
        <v>197</v>
      </c>
      <c r="I110" s="151" t="s">
        <v>198</v>
      </c>
      <c r="J110" s="70" t="s">
        <v>1170</v>
      </c>
      <c r="K110" s="440" t="s">
        <v>199</v>
      </c>
      <c r="L110" s="443" t="s">
        <v>200</v>
      </c>
      <c r="M110" s="300">
        <v>366</v>
      </c>
      <c r="N110" s="300">
        <v>24</v>
      </c>
      <c r="O110" s="300" t="s">
        <v>120</v>
      </c>
      <c r="P110" s="294" t="s">
        <v>984</v>
      </c>
      <c r="Q110" s="294" t="s">
        <v>971</v>
      </c>
    </row>
    <row r="111" spans="2:17" ht="15.75" x14ac:dyDescent="0.25">
      <c r="B111" s="424"/>
      <c r="C111" s="430"/>
      <c r="D111" s="431"/>
      <c r="E111" s="438"/>
      <c r="F111" s="319"/>
      <c r="G111" s="69">
        <v>1</v>
      </c>
      <c r="H111" s="446" t="s">
        <v>201</v>
      </c>
      <c r="I111" s="152" t="s">
        <v>202</v>
      </c>
      <c r="J111" s="70" t="s">
        <v>1184</v>
      </c>
      <c r="K111" s="441"/>
      <c r="L111" s="444"/>
      <c r="M111" s="318">
        <v>366</v>
      </c>
      <c r="N111" s="300">
        <v>24</v>
      </c>
      <c r="O111" s="300" t="s">
        <v>120</v>
      </c>
      <c r="P111" s="294" t="s">
        <v>984</v>
      </c>
      <c r="Q111" s="294" t="s">
        <v>971</v>
      </c>
    </row>
    <row r="112" spans="2:17" ht="15.75" x14ac:dyDescent="0.25">
      <c r="B112" s="424"/>
      <c r="C112" s="430"/>
      <c r="D112" s="431"/>
      <c r="E112" s="438"/>
      <c r="F112" s="308"/>
      <c r="G112" s="69">
        <v>1</v>
      </c>
      <c r="H112" s="447"/>
      <c r="I112" s="153" t="s">
        <v>203</v>
      </c>
      <c r="J112" s="70" t="s">
        <v>1185</v>
      </c>
      <c r="K112" s="441"/>
      <c r="L112" s="444"/>
      <c r="M112" s="318">
        <v>366</v>
      </c>
      <c r="N112" s="300">
        <v>24</v>
      </c>
      <c r="O112" s="300" t="s">
        <v>120</v>
      </c>
      <c r="P112" s="294" t="s">
        <v>984</v>
      </c>
      <c r="Q112" s="294" t="s">
        <v>971</v>
      </c>
    </row>
    <row r="113" spans="2:17" ht="15.75" x14ac:dyDescent="0.25">
      <c r="B113" s="424"/>
      <c r="C113" s="430"/>
      <c r="D113" s="431"/>
      <c r="E113" s="438"/>
      <c r="F113" s="320"/>
      <c r="G113" s="71">
        <v>1</v>
      </c>
      <c r="H113" s="447"/>
      <c r="I113" s="154" t="s">
        <v>204</v>
      </c>
      <c r="J113" s="70" t="s">
        <v>1186</v>
      </c>
      <c r="K113" s="441"/>
      <c r="L113" s="444"/>
      <c r="M113" s="318">
        <v>366</v>
      </c>
      <c r="N113" s="300">
        <v>24</v>
      </c>
      <c r="O113" s="300" t="s">
        <v>120</v>
      </c>
      <c r="P113" s="294" t="s">
        <v>984</v>
      </c>
      <c r="Q113" s="495" t="s">
        <v>985</v>
      </c>
    </row>
    <row r="114" spans="2:17" ht="47.25" x14ac:dyDescent="0.25">
      <c r="B114" s="424"/>
      <c r="C114" s="430"/>
      <c r="D114" s="431"/>
      <c r="E114" s="438"/>
      <c r="F114" s="309"/>
      <c r="G114" s="318">
        <v>1</v>
      </c>
      <c r="H114" s="447"/>
      <c r="I114" s="154" t="s">
        <v>205</v>
      </c>
      <c r="J114" s="70" t="s">
        <v>1187</v>
      </c>
      <c r="K114" s="442"/>
      <c r="L114" s="445"/>
      <c r="M114" s="301">
        <v>366</v>
      </c>
      <c r="N114" s="318" t="s">
        <v>1704</v>
      </c>
      <c r="O114" s="318" t="s">
        <v>1703</v>
      </c>
      <c r="P114" s="294" t="s">
        <v>984</v>
      </c>
      <c r="Q114" s="495"/>
    </row>
    <row r="115" spans="2:17" ht="15.75" x14ac:dyDescent="0.25">
      <c r="B115" s="424"/>
      <c r="C115" s="430"/>
      <c r="D115" s="431"/>
      <c r="E115" s="438"/>
      <c r="F115" s="1400">
        <v>1</v>
      </c>
      <c r="G115" s="1376"/>
      <c r="H115" s="1401" t="s">
        <v>206</v>
      </c>
      <c r="I115" s="1402" t="s">
        <v>1743</v>
      </c>
      <c r="J115" s="1403" t="s">
        <v>1744</v>
      </c>
      <c r="K115" s="1404" t="s">
        <v>207</v>
      </c>
      <c r="L115" s="1401" t="s">
        <v>208</v>
      </c>
      <c r="M115" s="1400">
        <v>91</v>
      </c>
      <c r="N115" s="1376">
        <v>24</v>
      </c>
      <c r="O115" s="1376" t="s">
        <v>120</v>
      </c>
      <c r="P115" s="1367" t="s">
        <v>984</v>
      </c>
      <c r="Q115" s="1376" t="s">
        <v>1732</v>
      </c>
    </row>
    <row r="116" spans="2:17" ht="15.75" x14ac:dyDescent="0.25">
      <c r="B116" s="424"/>
      <c r="C116" s="430"/>
      <c r="D116" s="431"/>
      <c r="E116" s="438"/>
      <c r="F116" s="1405"/>
      <c r="G116" s="1376">
        <v>1</v>
      </c>
      <c r="H116" s="1406"/>
      <c r="I116" s="1403" t="s">
        <v>1719</v>
      </c>
      <c r="J116" s="1403" t="s">
        <v>1721</v>
      </c>
      <c r="K116" s="1407"/>
      <c r="L116" s="1406"/>
      <c r="M116" s="1400">
        <v>275</v>
      </c>
      <c r="N116" s="1376">
        <v>24</v>
      </c>
      <c r="O116" s="1376" t="s">
        <v>120</v>
      </c>
      <c r="P116" s="1367" t="s">
        <v>1733</v>
      </c>
      <c r="Q116" s="1367" t="s">
        <v>971</v>
      </c>
    </row>
    <row r="117" spans="2:17" ht="15.75" x14ac:dyDescent="0.25">
      <c r="B117" s="424"/>
      <c r="C117" s="430"/>
      <c r="D117" s="431"/>
      <c r="E117" s="438"/>
      <c r="F117" s="1408">
        <v>1</v>
      </c>
      <c r="G117" s="1376"/>
      <c r="H117" s="1409" t="s">
        <v>209</v>
      </c>
      <c r="I117" s="1403" t="s">
        <v>210</v>
      </c>
      <c r="J117" s="1403" t="s">
        <v>1171</v>
      </c>
      <c r="K117" s="1404" t="s">
        <v>211</v>
      </c>
      <c r="L117" s="1401" t="s">
        <v>212</v>
      </c>
      <c r="M117" s="1408">
        <v>366</v>
      </c>
      <c r="N117" s="1408">
        <v>24</v>
      </c>
      <c r="O117" s="1408" t="s">
        <v>120</v>
      </c>
      <c r="P117" s="1367" t="s">
        <v>984</v>
      </c>
      <c r="Q117" s="1367" t="s">
        <v>971</v>
      </c>
    </row>
    <row r="118" spans="2:17" ht="15.75" x14ac:dyDescent="0.25">
      <c r="B118" s="424"/>
      <c r="C118" s="430"/>
      <c r="D118" s="431"/>
      <c r="E118" s="438"/>
      <c r="F118" s="1376"/>
      <c r="G118" s="1376">
        <v>1</v>
      </c>
      <c r="H118" s="1409"/>
      <c r="I118" s="1403" t="s">
        <v>213</v>
      </c>
      <c r="J118" s="1403" t="s">
        <v>1188</v>
      </c>
      <c r="K118" s="1410"/>
      <c r="L118" s="1411"/>
      <c r="M118" s="1376">
        <v>366</v>
      </c>
      <c r="N118" s="1376">
        <v>24</v>
      </c>
      <c r="O118" s="1376" t="s">
        <v>120</v>
      </c>
      <c r="P118" s="1367" t="s">
        <v>984</v>
      </c>
      <c r="Q118" s="1367" t="s">
        <v>971</v>
      </c>
    </row>
    <row r="119" spans="2:17" ht="15.75" x14ac:dyDescent="0.25">
      <c r="B119" s="424"/>
      <c r="C119" s="430"/>
      <c r="D119" s="431"/>
      <c r="E119" s="438"/>
      <c r="F119" s="1376"/>
      <c r="G119" s="1376">
        <v>1</v>
      </c>
      <c r="H119" s="1409"/>
      <c r="I119" s="1403" t="s">
        <v>214</v>
      </c>
      <c r="J119" s="1403" t="s">
        <v>1189</v>
      </c>
      <c r="K119" s="1410"/>
      <c r="L119" s="1411"/>
      <c r="M119" s="1376">
        <v>366</v>
      </c>
      <c r="N119" s="1376">
        <v>24</v>
      </c>
      <c r="O119" s="1376" t="s">
        <v>120</v>
      </c>
      <c r="P119" s="1367" t="s">
        <v>984</v>
      </c>
      <c r="Q119" s="1367" t="s">
        <v>971</v>
      </c>
    </row>
    <row r="120" spans="2:17" ht="15.75" x14ac:dyDescent="0.25">
      <c r="B120" s="424"/>
      <c r="C120" s="430"/>
      <c r="D120" s="431"/>
      <c r="E120" s="438"/>
      <c r="F120" s="1400"/>
      <c r="G120" s="1400">
        <v>1</v>
      </c>
      <c r="H120" s="1409"/>
      <c r="I120" s="1403" t="s">
        <v>215</v>
      </c>
      <c r="J120" s="1403" t="s">
        <v>1190</v>
      </c>
      <c r="K120" s="1407"/>
      <c r="L120" s="1406"/>
      <c r="M120" s="1400">
        <v>366</v>
      </c>
      <c r="N120" s="1400">
        <v>24</v>
      </c>
      <c r="O120" s="1376" t="s">
        <v>120</v>
      </c>
      <c r="P120" s="1367" t="s">
        <v>984</v>
      </c>
      <c r="Q120" s="1376" t="s">
        <v>971</v>
      </c>
    </row>
    <row r="121" spans="2:17" ht="15.75" x14ac:dyDescent="0.25">
      <c r="B121" s="424"/>
      <c r="C121" s="430"/>
      <c r="D121" s="431"/>
      <c r="E121" s="438"/>
      <c r="F121" s="1412">
        <v>1</v>
      </c>
      <c r="G121" s="1376"/>
      <c r="H121" s="1413" t="s">
        <v>216</v>
      </c>
      <c r="I121" s="1403" t="s">
        <v>403</v>
      </c>
      <c r="J121" s="1403" t="s">
        <v>1172</v>
      </c>
      <c r="K121" s="1404" t="s">
        <v>217</v>
      </c>
      <c r="L121" s="1401" t="s">
        <v>218</v>
      </c>
      <c r="M121" s="1376">
        <v>366</v>
      </c>
      <c r="N121" s="1376">
        <v>24</v>
      </c>
      <c r="O121" s="1376" t="s">
        <v>120</v>
      </c>
      <c r="P121" s="1367" t="s">
        <v>984</v>
      </c>
      <c r="Q121" s="1367" t="s">
        <v>971</v>
      </c>
    </row>
    <row r="122" spans="2:17" ht="15.75" x14ac:dyDescent="0.25">
      <c r="B122" s="424"/>
      <c r="C122" s="430"/>
      <c r="D122" s="431"/>
      <c r="E122" s="438"/>
      <c r="F122" s="1412"/>
      <c r="G122" s="1376">
        <v>1</v>
      </c>
      <c r="H122" s="1414"/>
      <c r="I122" s="1403" t="s">
        <v>219</v>
      </c>
      <c r="J122" s="1403" t="s">
        <v>1191</v>
      </c>
      <c r="K122" s="1410"/>
      <c r="L122" s="1411"/>
      <c r="M122" s="1408">
        <v>366</v>
      </c>
      <c r="N122" s="1376">
        <v>24</v>
      </c>
      <c r="O122" s="1408" t="s">
        <v>220</v>
      </c>
      <c r="P122" s="1367" t="s">
        <v>984</v>
      </c>
      <c r="Q122" s="1367" t="s">
        <v>971</v>
      </c>
    </row>
    <row r="123" spans="2:17" ht="31.5" x14ac:dyDescent="0.25">
      <c r="B123" s="424"/>
      <c r="C123" s="430"/>
      <c r="D123" s="431"/>
      <c r="E123" s="438"/>
      <c r="F123" s="1415"/>
      <c r="G123" s="1408">
        <v>1</v>
      </c>
      <c r="H123" s="1414"/>
      <c r="I123" s="1416" t="s">
        <v>221</v>
      </c>
      <c r="J123" s="1416" t="s">
        <v>1192</v>
      </c>
      <c r="K123" s="1410"/>
      <c r="L123" s="1411"/>
      <c r="M123" s="1408">
        <v>91</v>
      </c>
      <c r="N123" s="1408">
        <v>12</v>
      </c>
      <c r="O123" s="1408" t="s">
        <v>1702</v>
      </c>
      <c r="P123" s="1362" t="s">
        <v>984</v>
      </c>
      <c r="Q123" s="1362" t="s">
        <v>1732</v>
      </c>
    </row>
    <row r="124" spans="2:17" x14ac:dyDescent="0.25">
      <c r="B124" s="424"/>
      <c r="C124" s="430"/>
      <c r="D124" s="431"/>
      <c r="E124" s="438"/>
      <c r="F124" s="1401"/>
      <c r="G124" s="1401">
        <v>1</v>
      </c>
      <c r="H124" s="1414"/>
      <c r="I124" s="1404" t="s">
        <v>221</v>
      </c>
      <c r="J124" s="1404" t="s">
        <v>1192</v>
      </c>
      <c r="K124" s="1410"/>
      <c r="L124" s="1411"/>
      <c r="M124" s="1401">
        <v>275</v>
      </c>
      <c r="N124" s="1401" t="s">
        <v>1715</v>
      </c>
      <c r="O124" s="1401" t="s">
        <v>1716</v>
      </c>
      <c r="P124" s="1363" t="s">
        <v>1733</v>
      </c>
      <c r="Q124" s="1363" t="s">
        <v>971</v>
      </c>
    </row>
    <row r="125" spans="2:17" x14ac:dyDescent="0.25">
      <c r="B125" s="424"/>
      <c r="C125" s="430"/>
      <c r="D125" s="431"/>
      <c r="E125" s="438"/>
      <c r="F125" s="1406"/>
      <c r="G125" s="1406"/>
      <c r="H125" s="1417"/>
      <c r="I125" s="1407"/>
      <c r="J125" s="1407"/>
      <c r="K125" s="1407"/>
      <c r="L125" s="1406"/>
      <c r="M125" s="1406"/>
      <c r="N125" s="1406"/>
      <c r="O125" s="1406"/>
      <c r="P125" s="1373"/>
      <c r="Q125" s="1373"/>
    </row>
    <row r="126" spans="2:17" ht="15.75" x14ac:dyDescent="0.25">
      <c r="B126" s="424"/>
      <c r="C126" s="430"/>
      <c r="D126" s="431"/>
      <c r="E126" s="438"/>
      <c r="F126" s="1408">
        <v>1</v>
      </c>
      <c r="G126" s="1376"/>
      <c r="H126" s="1409" t="s">
        <v>222</v>
      </c>
      <c r="I126" s="1403" t="s">
        <v>223</v>
      </c>
      <c r="J126" s="1403" t="s">
        <v>1173</v>
      </c>
      <c r="K126" s="1418" t="s">
        <v>224</v>
      </c>
      <c r="L126" s="1419" t="s">
        <v>225</v>
      </c>
      <c r="M126" s="1408">
        <v>366</v>
      </c>
      <c r="N126" s="1408">
        <v>24</v>
      </c>
      <c r="O126" s="1376" t="s">
        <v>120</v>
      </c>
      <c r="P126" s="1367" t="s">
        <v>984</v>
      </c>
      <c r="Q126" s="1367" t="s">
        <v>971</v>
      </c>
    </row>
    <row r="127" spans="2:17" ht="47.25" x14ac:dyDescent="0.25">
      <c r="B127" s="424"/>
      <c r="C127" s="430"/>
      <c r="D127" s="431"/>
      <c r="E127" s="438"/>
      <c r="F127" s="1408"/>
      <c r="G127" s="1376">
        <v>1</v>
      </c>
      <c r="H127" s="1409"/>
      <c r="I127" s="1403" t="s">
        <v>226</v>
      </c>
      <c r="J127" s="1403" t="s">
        <v>1193</v>
      </c>
      <c r="K127" s="1418"/>
      <c r="L127" s="1419"/>
      <c r="M127" s="1376">
        <v>366</v>
      </c>
      <c r="N127" s="1376" t="s">
        <v>1704</v>
      </c>
      <c r="O127" s="1376" t="s">
        <v>1702</v>
      </c>
      <c r="P127" s="1367" t="s">
        <v>984</v>
      </c>
      <c r="Q127" s="1367" t="s">
        <v>971</v>
      </c>
    </row>
    <row r="128" spans="2:17" ht="31.5" x14ac:dyDescent="0.25">
      <c r="B128" s="424"/>
      <c r="C128" s="430"/>
      <c r="D128" s="431"/>
      <c r="E128" s="438"/>
      <c r="F128" s="1376"/>
      <c r="G128" s="1376">
        <v>1</v>
      </c>
      <c r="H128" s="1409"/>
      <c r="I128" s="1403" t="s">
        <v>227</v>
      </c>
      <c r="J128" s="1403" t="s">
        <v>1194</v>
      </c>
      <c r="K128" s="1403" t="s">
        <v>228</v>
      </c>
      <c r="L128" s="1376" t="s">
        <v>229</v>
      </c>
      <c r="M128" s="1400">
        <v>366</v>
      </c>
      <c r="N128" s="1376">
        <v>24</v>
      </c>
      <c r="O128" s="1376" t="s">
        <v>120</v>
      </c>
      <c r="P128" s="1367" t="s">
        <v>984</v>
      </c>
      <c r="Q128" s="1367" t="s">
        <v>971</v>
      </c>
    </row>
    <row r="129" spans="2:17" x14ac:dyDescent="0.25">
      <c r="B129" s="424"/>
      <c r="C129" s="430"/>
      <c r="D129" s="431"/>
      <c r="E129" s="438"/>
      <c r="F129" s="1401">
        <v>1</v>
      </c>
      <c r="G129" s="1401"/>
      <c r="H129" s="1413" t="s">
        <v>230</v>
      </c>
      <c r="I129" s="1404" t="s">
        <v>1745</v>
      </c>
      <c r="J129" s="1404" t="s">
        <v>1746</v>
      </c>
      <c r="K129" s="1404" t="s">
        <v>231</v>
      </c>
      <c r="L129" s="1401" t="s">
        <v>232</v>
      </c>
      <c r="M129" s="1401">
        <v>91</v>
      </c>
      <c r="N129" s="1401">
        <v>24</v>
      </c>
      <c r="O129" s="1401" t="s">
        <v>120</v>
      </c>
      <c r="P129" s="1363" t="s">
        <v>984</v>
      </c>
      <c r="Q129" s="1363" t="s">
        <v>1732</v>
      </c>
    </row>
    <row r="130" spans="2:17" x14ac:dyDescent="0.25">
      <c r="B130" s="424"/>
      <c r="C130" s="430"/>
      <c r="D130" s="431"/>
      <c r="E130" s="438"/>
      <c r="F130" s="1411"/>
      <c r="G130" s="1411"/>
      <c r="H130" s="1414"/>
      <c r="I130" s="1410"/>
      <c r="J130" s="1410"/>
      <c r="K130" s="1410"/>
      <c r="L130" s="1411"/>
      <c r="M130" s="1411"/>
      <c r="N130" s="1411"/>
      <c r="O130" s="1411"/>
      <c r="P130" s="1369"/>
      <c r="Q130" s="1369"/>
    </row>
    <row r="131" spans="2:17" x14ac:dyDescent="0.25">
      <c r="B131" s="424"/>
      <c r="C131" s="430"/>
      <c r="D131" s="431"/>
      <c r="E131" s="438"/>
      <c r="F131" s="1406"/>
      <c r="G131" s="1406"/>
      <c r="H131" s="1414"/>
      <c r="I131" s="1407"/>
      <c r="J131" s="1407"/>
      <c r="K131" s="1410"/>
      <c r="L131" s="1411"/>
      <c r="M131" s="1406"/>
      <c r="N131" s="1406"/>
      <c r="O131" s="1406"/>
      <c r="P131" s="1373"/>
      <c r="Q131" s="1373"/>
    </row>
    <row r="132" spans="2:17" ht="15.75" x14ac:dyDescent="0.25">
      <c r="B132" s="424"/>
      <c r="C132" s="430"/>
      <c r="D132" s="431"/>
      <c r="E132" s="438"/>
      <c r="F132" s="1420"/>
      <c r="G132" s="1400">
        <v>1</v>
      </c>
      <c r="H132" s="1414"/>
      <c r="I132" s="1421" t="s">
        <v>233</v>
      </c>
      <c r="J132" s="1421" t="s">
        <v>1195</v>
      </c>
      <c r="K132" s="1410"/>
      <c r="L132" s="1411"/>
      <c r="M132" s="1400">
        <v>366</v>
      </c>
      <c r="N132" s="1400">
        <v>24</v>
      </c>
      <c r="O132" s="1400" t="s">
        <v>120</v>
      </c>
      <c r="P132" s="1389" t="s">
        <v>984</v>
      </c>
      <c r="Q132" s="1389" t="s">
        <v>971</v>
      </c>
    </row>
    <row r="133" spans="2:17" ht="15.75" x14ac:dyDescent="0.25">
      <c r="B133" s="424"/>
      <c r="C133" s="430"/>
      <c r="D133" s="431"/>
      <c r="E133" s="438"/>
      <c r="F133" s="1376"/>
      <c r="G133" s="1376">
        <v>1</v>
      </c>
      <c r="H133" s="1414"/>
      <c r="I133" s="1403" t="s">
        <v>1720</v>
      </c>
      <c r="J133" s="1421" t="s">
        <v>1722</v>
      </c>
      <c r="K133" s="1410"/>
      <c r="L133" s="1411"/>
      <c r="M133" s="1376">
        <v>275</v>
      </c>
      <c r="N133" s="1376">
        <v>24</v>
      </c>
      <c r="O133" s="1376" t="s">
        <v>120</v>
      </c>
      <c r="P133" s="1367" t="s">
        <v>1733</v>
      </c>
      <c r="Q133" s="1367" t="s">
        <v>971</v>
      </c>
    </row>
    <row r="134" spans="2:17" ht="15.75" x14ac:dyDescent="0.25">
      <c r="B134" s="424"/>
      <c r="C134" s="430"/>
      <c r="D134" s="431"/>
      <c r="E134" s="438"/>
      <c r="F134" s="1376"/>
      <c r="G134" s="1376">
        <v>1</v>
      </c>
      <c r="H134" s="1417"/>
      <c r="I134" s="1403" t="s">
        <v>234</v>
      </c>
      <c r="J134" s="1421" t="s">
        <v>1196</v>
      </c>
      <c r="K134" s="1407"/>
      <c r="L134" s="1406"/>
      <c r="M134" s="1376">
        <v>366</v>
      </c>
      <c r="N134" s="1376">
        <v>24</v>
      </c>
      <c r="O134" s="1376" t="s">
        <v>120</v>
      </c>
      <c r="P134" s="1367" t="s">
        <v>984</v>
      </c>
      <c r="Q134" s="1367" t="s">
        <v>971</v>
      </c>
    </row>
    <row r="135" spans="2:17" x14ac:dyDescent="0.25">
      <c r="B135" s="424"/>
      <c r="C135" s="430"/>
      <c r="D135" s="431"/>
      <c r="E135" s="438"/>
      <c r="F135" s="1401">
        <v>1</v>
      </c>
      <c r="G135" s="1401"/>
      <c r="H135" s="1413" t="s">
        <v>235</v>
      </c>
      <c r="I135" s="1404" t="s">
        <v>236</v>
      </c>
      <c r="J135" s="1404" t="s">
        <v>1174</v>
      </c>
      <c r="K135" s="1404" t="s">
        <v>237</v>
      </c>
      <c r="L135" s="1401" t="s">
        <v>238</v>
      </c>
      <c r="M135" s="1401">
        <v>366</v>
      </c>
      <c r="N135" s="1401">
        <v>24</v>
      </c>
      <c r="O135" s="1401" t="s">
        <v>120</v>
      </c>
      <c r="P135" s="1363" t="s">
        <v>984</v>
      </c>
      <c r="Q135" s="1363" t="s">
        <v>971</v>
      </c>
    </row>
    <row r="136" spans="2:17" x14ac:dyDescent="0.25">
      <c r="B136" s="424"/>
      <c r="C136" s="430"/>
      <c r="D136" s="431"/>
      <c r="E136" s="438"/>
      <c r="F136" s="1406"/>
      <c r="G136" s="1406"/>
      <c r="H136" s="1414"/>
      <c r="I136" s="1407"/>
      <c r="J136" s="1407"/>
      <c r="K136" s="1410"/>
      <c r="L136" s="1411"/>
      <c r="M136" s="1406"/>
      <c r="N136" s="1406"/>
      <c r="O136" s="1406"/>
      <c r="P136" s="1373"/>
      <c r="Q136" s="1373"/>
    </row>
    <row r="137" spans="2:17" ht="15.75" x14ac:dyDescent="0.25">
      <c r="B137" s="424"/>
      <c r="C137" s="430"/>
      <c r="D137" s="431"/>
      <c r="E137" s="439"/>
      <c r="F137" s="1376"/>
      <c r="G137" s="1376">
        <v>1</v>
      </c>
      <c r="H137" s="1417"/>
      <c r="I137" s="1403" t="s">
        <v>239</v>
      </c>
      <c r="J137" s="1403" t="s">
        <v>1197</v>
      </c>
      <c r="K137" s="1407"/>
      <c r="L137" s="1406"/>
      <c r="M137" s="1376">
        <v>366</v>
      </c>
      <c r="N137" s="1376">
        <v>24</v>
      </c>
      <c r="O137" s="1376" t="s">
        <v>120</v>
      </c>
      <c r="P137" s="1367" t="s">
        <v>984</v>
      </c>
      <c r="Q137" s="1367" t="s">
        <v>971</v>
      </c>
    </row>
    <row r="138" spans="2:17" ht="15.75" x14ac:dyDescent="0.25">
      <c r="B138" s="424"/>
      <c r="C138" s="430"/>
      <c r="D138" s="431"/>
      <c r="E138" s="420" t="s">
        <v>1696</v>
      </c>
      <c r="F138" s="1408">
        <v>1</v>
      </c>
      <c r="G138" s="1408"/>
      <c r="H138" s="1378" t="s">
        <v>368</v>
      </c>
      <c r="I138" s="1422" t="s">
        <v>1740</v>
      </c>
      <c r="J138" s="1416" t="s">
        <v>1741</v>
      </c>
      <c r="K138" s="1366" t="s">
        <v>369</v>
      </c>
      <c r="L138" s="1378" t="s">
        <v>370</v>
      </c>
      <c r="M138" s="1367">
        <v>91</v>
      </c>
      <c r="N138" s="1367">
        <v>24</v>
      </c>
      <c r="O138" s="1367" t="s">
        <v>120</v>
      </c>
      <c r="P138" s="1367" t="s">
        <v>984</v>
      </c>
      <c r="Q138" s="1367" t="s">
        <v>1732</v>
      </c>
    </row>
    <row r="139" spans="2:17" x14ac:dyDescent="0.25">
      <c r="B139" s="424"/>
      <c r="C139" s="430"/>
      <c r="D139" s="431"/>
      <c r="E139" s="421"/>
      <c r="F139" s="1368"/>
      <c r="G139" s="1363">
        <v>1</v>
      </c>
      <c r="H139" s="1381"/>
      <c r="I139" s="1423" t="s">
        <v>371</v>
      </c>
      <c r="J139" s="1424" t="s">
        <v>1198</v>
      </c>
      <c r="K139" s="1371"/>
      <c r="L139" s="1381"/>
      <c r="M139" s="1378">
        <v>366</v>
      </c>
      <c r="N139" s="1378">
        <v>24</v>
      </c>
      <c r="O139" s="1378" t="s">
        <v>120</v>
      </c>
      <c r="P139" s="1363" t="s">
        <v>984</v>
      </c>
      <c r="Q139" s="1363" t="s">
        <v>971</v>
      </c>
    </row>
    <row r="140" spans="2:17" x14ac:dyDescent="0.25">
      <c r="B140" s="424"/>
      <c r="C140" s="430"/>
      <c r="D140" s="431"/>
      <c r="E140" s="421"/>
      <c r="F140" s="1372"/>
      <c r="G140" s="1373"/>
      <c r="H140" s="1381"/>
      <c r="I140" s="1425"/>
      <c r="J140" s="1426"/>
      <c r="K140" s="1371"/>
      <c r="L140" s="1381"/>
      <c r="M140" s="1384"/>
      <c r="N140" s="1384"/>
      <c r="O140" s="1384"/>
      <c r="P140" s="1373"/>
      <c r="Q140" s="1373"/>
    </row>
    <row r="141" spans="2:17" ht="15.75" x14ac:dyDescent="0.25">
      <c r="B141" s="424"/>
      <c r="C141" s="430"/>
      <c r="D141" s="431"/>
      <c r="E141" s="421"/>
      <c r="F141" s="1427"/>
      <c r="G141" s="1367">
        <v>1</v>
      </c>
      <c r="H141" s="1381"/>
      <c r="I141" s="1391" t="s">
        <v>1713</v>
      </c>
      <c r="J141" s="1392" t="s">
        <v>1723</v>
      </c>
      <c r="K141" s="1377"/>
      <c r="L141" s="1384"/>
      <c r="M141" s="1367">
        <v>275</v>
      </c>
      <c r="N141" s="1367">
        <v>24</v>
      </c>
      <c r="O141" s="1367" t="s">
        <v>120</v>
      </c>
      <c r="P141" s="1367" t="s">
        <v>1733</v>
      </c>
      <c r="Q141" s="1367" t="s">
        <v>971</v>
      </c>
    </row>
    <row r="142" spans="2:17" ht="15.75" x14ac:dyDescent="0.25">
      <c r="B142" s="424"/>
      <c r="C142" s="430"/>
      <c r="D142" s="431"/>
      <c r="E142" s="421"/>
      <c r="F142" s="1427"/>
      <c r="G142" s="1390">
        <v>1</v>
      </c>
      <c r="H142" s="1381"/>
      <c r="I142" s="1391" t="s">
        <v>372</v>
      </c>
      <c r="J142" s="1391" t="s">
        <v>1199</v>
      </c>
      <c r="K142" s="1428" t="s">
        <v>373</v>
      </c>
      <c r="L142" s="1390" t="s">
        <v>374</v>
      </c>
      <c r="M142" s="1390">
        <v>366</v>
      </c>
      <c r="N142" s="1390">
        <v>24</v>
      </c>
      <c r="O142" s="1390" t="s">
        <v>120</v>
      </c>
      <c r="P142" s="1367" t="s">
        <v>984</v>
      </c>
      <c r="Q142" s="1367" t="s">
        <v>971</v>
      </c>
    </row>
    <row r="143" spans="2:17" ht="135.75" customHeight="1" x14ac:dyDescent="0.25">
      <c r="B143" s="425"/>
      <c r="C143" s="432"/>
      <c r="D143" s="433"/>
      <c r="E143" s="422"/>
      <c r="F143" s="1427"/>
      <c r="G143" s="1390">
        <v>1</v>
      </c>
      <c r="H143" s="1384"/>
      <c r="I143" s="1429" t="s">
        <v>375</v>
      </c>
      <c r="J143" s="1429" t="s">
        <v>1200</v>
      </c>
      <c r="K143" s="1430" t="s">
        <v>376</v>
      </c>
      <c r="L143" s="1431" t="s">
        <v>377</v>
      </c>
      <c r="M143" s="1431">
        <v>366</v>
      </c>
      <c r="N143" s="1431">
        <v>24</v>
      </c>
      <c r="O143" s="1431" t="s">
        <v>120</v>
      </c>
      <c r="P143" s="1362" t="s">
        <v>984</v>
      </c>
      <c r="Q143" s="1362" t="s">
        <v>971</v>
      </c>
    </row>
    <row r="144" spans="2:17" ht="26.25" customHeight="1" x14ac:dyDescent="0.25">
      <c r="B144" s="448" t="s">
        <v>784</v>
      </c>
      <c r="C144" s="448"/>
      <c r="D144" s="448"/>
      <c r="E144" s="310"/>
      <c r="F144" s="312">
        <f>SUM(F6:F143)</f>
        <v>33</v>
      </c>
      <c r="G144" s="312">
        <f>SUM(G6:G143)</f>
        <v>91</v>
      </c>
      <c r="H144" s="83"/>
      <c r="I144" s="84"/>
      <c r="J144" s="84"/>
      <c r="K144" s="84"/>
      <c r="L144" s="84"/>
      <c r="M144" s="84"/>
      <c r="N144" s="84"/>
      <c r="O144" s="84"/>
      <c r="P144" s="84"/>
      <c r="Q144" s="85"/>
    </row>
    <row r="145" spans="2:17" ht="30" customHeight="1" x14ac:dyDescent="0.25">
      <c r="B145" s="413" t="s">
        <v>378</v>
      </c>
      <c r="C145" s="413"/>
      <c r="D145" s="413"/>
      <c r="E145" s="311"/>
      <c r="F145" s="414">
        <f>SUM(F144:G144)</f>
        <v>124</v>
      </c>
      <c r="G145" s="414"/>
      <c r="H145" s="415"/>
      <c r="I145" s="416"/>
      <c r="J145" s="416"/>
      <c r="K145" s="416"/>
      <c r="L145" s="416"/>
      <c r="M145" s="416"/>
      <c r="N145" s="416"/>
      <c r="O145" s="416"/>
      <c r="P145" s="416"/>
      <c r="Q145" s="417"/>
    </row>
    <row r="147" spans="2:17" x14ac:dyDescent="0.25">
      <c r="B147" s="418" t="s">
        <v>1890</v>
      </c>
      <c r="C147" s="419"/>
      <c r="D147" s="419"/>
      <c r="E147" s="419"/>
      <c r="F147" s="419"/>
      <c r="G147" s="419"/>
      <c r="H147" s="419"/>
      <c r="I147" s="419"/>
      <c r="J147" s="419"/>
      <c r="K147" s="419"/>
      <c r="L147" s="419"/>
      <c r="M147" s="419"/>
      <c r="N147" s="419"/>
      <c r="O147" s="419"/>
      <c r="P147" s="419"/>
      <c r="Q147" s="419"/>
    </row>
    <row r="148" spans="2:17" x14ac:dyDescent="0.25">
      <c r="B148" s="419"/>
      <c r="C148" s="419"/>
      <c r="D148" s="419"/>
      <c r="E148" s="419"/>
      <c r="F148" s="419"/>
      <c r="G148" s="419"/>
      <c r="H148" s="419"/>
      <c r="I148" s="419"/>
      <c r="J148" s="419"/>
      <c r="K148" s="419"/>
      <c r="L148" s="419"/>
      <c r="M148" s="419"/>
      <c r="N148" s="419"/>
      <c r="O148" s="419"/>
      <c r="P148" s="419"/>
      <c r="Q148" s="419"/>
    </row>
    <row r="149" spans="2:17" x14ac:dyDescent="0.25">
      <c r="B149" s="419"/>
      <c r="C149" s="419"/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N149" s="419"/>
      <c r="O149" s="419"/>
      <c r="P149" s="419"/>
      <c r="Q149" s="419"/>
    </row>
    <row r="150" spans="2:17" x14ac:dyDescent="0.25">
      <c r="B150" s="419"/>
      <c r="C150" s="419"/>
      <c r="D150" s="419"/>
      <c r="E150" s="419"/>
      <c r="F150" s="419"/>
      <c r="G150" s="419"/>
      <c r="H150" s="419"/>
      <c r="I150" s="419"/>
      <c r="J150" s="419"/>
      <c r="K150" s="419"/>
      <c r="L150" s="419"/>
      <c r="M150" s="419"/>
      <c r="N150" s="419"/>
      <c r="O150" s="419"/>
      <c r="P150" s="419"/>
      <c r="Q150" s="419"/>
    </row>
    <row r="151" spans="2:17" x14ac:dyDescent="0.25">
      <c r="B151" s="419"/>
      <c r="C151" s="419"/>
      <c r="D151" s="419"/>
      <c r="E151" s="419"/>
      <c r="F151" s="419"/>
      <c r="G151" s="419"/>
      <c r="H151" s="419"/>
      <c r="I151" s="419"/>
      <c r="J151" s="419"/>
      <c r="K151" s="419"/>
      <c r="L151" s="419"/>
      <c r="M151" s="419"/>
      <c r="N151" s="419"/>
      <c r="O151" s="419"/>
      <c r="P151" s="419"/>
      <c r="Q151" s="419"/>
    </row>
    <row r="152" spans="2:17" x14ac:dyDescent="0.25">
      <c r="B152" s="419"/>
      <c r="C152" s="419"/>
      <c r="D152" s="419"/>
      <c r="E152" s="419"/>
      <c r="F152" s="419"/>
      <c r="G152" s="419"/>
      <c r="H152" s="419"/>
      <c r="I152" s="419"/>
      <c r="J152" s="419"/>
      <c r="K152" s="419"/>
      <c r="L152" s="419"/>
      <c r="M152" s="419"/>
      <c r="N152" s="419"/>
      <c r="O152" s="419"/>
      <c r="P152" s="419"/>
      <c r="Q152" s="419"/>
    </row>
    <row r="153" spans="2:17" x14ac:dyDescent="0.25">
      <c r="B153" s="419"/>
      <c r="C153" s="419"/>
      <c r="D153" s="419"/>
      <c r="E153" s="419"/>
      <c r="F153" s="419"/>
      <c r="G153" s="419"/>
      <c r="H153" s="419"/>
      <c r="I153" s="419"/>
      <c r="J153" s="419"/>
      <c r="K153" s="419"/>
      <c r="L153" s="419"/>
      <c r="M153" s="419"/>
      <c r="N153" s="419"/>
      <c r="O153" s="419"/>
      <c r="P153" s="419"/>
      <c r="Q153" s="419"/>
    </row>
    <row r="154" spans="2:17" x14ac:dyDescent="0.25">
      <c r="B154" s="419"/>
      <c r="C154" s="419"/>
      <c r="D154" s="419"/>
      <c r="E154" s="419"/>
      <c r="F154" s="419"/>
      <c r="G154" s="419"/>
      <c r="H154" s="419"/>
      <c r="I154" s="419"/>
      <c r="J154" s="419"/>
      <c r="K154" s="419"/>
      <c r="L154" s="419"/>
      <c r="M154" s="419"/>
      <c r="N154" s="419"/>
      <c r="O154" s="419"/>
      <c r="P154" s="419"/>
      <c r="Q154" s="419"/>
    </row>
    <row r="155" spans="2:17" x14ac:dyDescent="0.25">
      <c r="B155" s="419"/>
      <c r="C155" s="419"/>
      <c r="D155" s="419"/>
      <c r="E155" s="419"/>
      <c r="F155" s="419"/>
      <c r="G155" s="419"/>
      <c r="H155" s="419"/>
      <c r="I155" s="419"/>
      <c r="J155" s="419"/>
      <c r="K155" s="419"/>
      <c r="L155" s="419"/>
      <c r="M155" s="419"/>
      <c r="N155" s="419"/>
      <c r="O155" s="419"/>
      <c r="P155" s="419"/>
      <c r="Q155" s="419"/>
    </row>
    <row r="156" spans="2:17" x14ac:dyDescent="0.25">
      <c r="B156" s="419"/>
      <c r="C156" s="419"/>
      <c r="D156" s="419"/>
      <c r="E156" s="419"/>
      <c r="F156" s="419"/>
      <c r="G156" s="419"/>
      <c r="H156" s="419"/>
      <c r="I156" s="419"/>
      <c r="J156" s="419"/>
      <c r="K156" s="419"/>
      <c r="L156" s="419"/>
      <c r="M156" s="419"/>
      <c r="N156" s="419"/>
      <c r="O156" s="419"/>
      <c r="P156" s="419"/>
      <c r="Q156" s="419"/>
    </row>
    <row r="157" spans="2:17" x14ac:dyDescent="0.25">
      <c r="B157" s="419"/>
      <c r="C157" s="419"/>
      <c r="D157" s="419"/>
      <c r="E157" s="419"/>
      <c r="F157" s="419"/>
      <c r="G157" s="419"/>
      <c r="H157" s="419"/>
      <c r="I157" s="419"/>
      <c r="J157" s="419"/>
      <c r="K157" s="419"/>
      <c r="L157" s="419"/>
      <c r="M157" s="419"/>
      <c r="N157" s="419"/>
      <c r="O157" s="419"/>
      <c r="P157" s="419"/>
      <c r="Q157" s="419"/>
    </row>
    <row r="158" spans="2:17" x14ac:dyDescent="0.25">
      <c r="B158" s="419"/>
      <c r="C158" s="419"/>
      <c r="D158" s="419"/>
      <c r="E158" s="419"/>
      <c r="F158" s="419"/>
      <c r="G158" s="419"/>
      <c r="H158" s="419"/>
      <c r="I158" s="419"/>
      <c r="J158" s="419"/>
      <c r="K158" s="419"/>
      <c r="L158" s="419"/>
      <c r="M158" s="419"/>
      <c r="N158" s="419"/>
      <c r="O158" s="419"/>
      <c r="P158" s="419"/>
      <c r="Q158" s="419"/>
    </row>
    <row r="159" spans="2:17" x14ac:dyDescent="0.25">
      <c r="B159" s="419"/>
      <c r="C159" s="419"/>
      <c r="D159" s="419"/>
      <c r="E159" s="419"/>
      <c r="F159" s="419"/>
      <c r="G159" s="419"/>
      <c r="H159" s="419"/>
      <c r="I159" s="419"/>
      <c r="J159" s="419"/>
      <c r="K159" s="419"/>
      <c r="L159" s="419"/>
      <c r="M159" s="419"/>
      <c r="N159" s="419"/>
      <c r="O159" s="419"/>
      <c r="P159" s="419"/>
      <c r="Q159" s="419"/>
    </row>
    <row r="160" spans="2:17" x14ac:dyDescent="0.25">
      <c r="B160" s="419"/>
      <c r="C160" s="419"/>
      <c r="D160" s="419"/>
      <c r="E160" s="419"/>
      <c r="F160" s="419"/>
      <c r="G160" s="419"/>
      <c r="H160" s="419"/>
      <c r="I160" s="419"/>
      <c r="J160" s="419"/>
      <c r="K160" s="419"/>
      <c r="L160" s="419"/>
      <c r="M160" s="419"/>
      <c r="N160" s="419"/>
      <c r="O160" s="419"/>
      <c r="P160" s="419"/>
      <c r="Q160" s="419"/>
    </row>
    <row r="161" spans="2:17" x14ac:dyDescent="0.25">
      <c r="B161" s="419"/>
      <c r="C161" s="419"/>
      <c r="D161" s="419"/>
      <c r="E161" s="419"/>
      <c r="F161" s="419"/>
      <c r="G161" s="419"/>
      <c r="H161" s="419"/>
      <c r="I161" s="419"/>
      <c r="J161" s="419"/>
      <c r="K161" s="419"/>
      <c r="L161" s="419"/>
      <c r="M161" s="419"/>
      <c r="N161" s="419"/>
      <c r="O161" s="419"/>
      <c r="P161" s="419"/>
      <c r="Q161" s="419"/>
    </row>
    <row r="162" spans="2:17" x14ac:dyDescent="0.25">
      <c r="B162" s="419"/>
      <c r="C162" s="419"/>
      <c r="D162" s="419"/>
      <c r="E162" s="419"/>
      <c r="F162" s="419"/>
      <c r="G162" s="419"/>
      <c r="H162" s="419"/>
      <c r="I162" s="419"/>
      <c r="J162" s="419"/>
      <c r="K162" s="419"/>
      <c r="L162" s="419"/>
      <c r="M162" s="419"/>
      <c r="N162" s="419"/>
      <c r="O162" s="419"/>
      <c r="P162" s="419"/>
      <c r="Q162" s="419"/>
    </row>
  </sheetData>
  <mergeCells count="237">
    <mergeCell ref="M135:M136"/>
    <mergeCell ref="N135:N136"/>
    <mergeCell ref="L129:L134"/>
    <mergeCell ref="M129:M131"/>
    <mergeCell ref="N129:N131"/>
    <mergeCell ref="O129:O131"/>
    <mergeCell ref="P129:P131"/>
    <mergeCell ref="P91:P92"/>
    <mergeCell ref="Q91:Q92"/>
    <mergeCell ref="Q95:Q96"/>
    <mergeCell ref="Q113:Q114"/>
    <mergeCell ref="M124:M125"/>
    <mergeCell ref="P95:P96"/>
    <mergeCell ref="L98:L99"/>
    <mergeCell ref="H100:H102"/>
    <mergeCell ref="H103:H105"/>
    <mergeCell ref="K100:K101"/>
    <mergeCell ref="L100:L101"/>
    <mergeCell ref="N124:N125"/>
    <mergeCell ref="O124:O125"/>
    <mergeCell ref="P124:P125"/>
    <mergeCell ref="Q124:Q125"/>
    <mergeCell ref="M107:M109"/>
    <mergeCell ref="N107:N109"/>
    <mergeCell ref="O107:O109"/>
    <mergeCell ref="P107:P109"/>
    <mergeCell ref="Q107:Q109"/>
    <mergeCell ref="H98:H99"/>
    <mergeCell ref="K98:K99"/>
    <mergeCell ref="H79:H81"/>
    <mergeCell ref="K79:K80"/>
    <mergeCell ref="L79:L80"/>
    <mergeCell ref="L82:L88"/>
    <mergeCell ref="M82:M84"/>
    <mergeCell ref="N82:N84"/>
    <mergeCell ref="O82:O84"/>
    <mergeCell ref="M95:M96"/>
    <mergeCell ref="N95:N96"/>
    <mergeCell ref="O95:O96"/>
    <mergeCell ref="L91:L96"/>
    <mergeCell ref="M91:M92"/>
    <mergeCell ref="N91:N92"/>
    <mergeCell ref="O91:O92"/>
    <mergeCell ref="F6:F7"/>
    <mergeCell ref="P82:P84"/>
    <mergeCell ref="Q82:Q84"/>
    <mergeCell ref="B6:B81"/>
    <mergeCell ref="C6:D81"/>
    <mergeCell ref="E6:E10"/>
    <mergeCell ref="L56:L57"/>
    <mergeCell ref="K61:K62"/>
    <mergeCell ref="L61:L62"/>
    <mergeCell ref="H13:H14"/>
    <mergeCell ref="K13:K14"/>
    <mergeCell ref="L13:L14"/>
    <mergeCell ref="H54:H55"/>
    <mergeCell ref="H61:H62"/>
    <mergeCell ref="K6:K9"/>
    <mergeCell ref="L6:L9"/>
    <mergeCell ref="E11:E18"/>
    <mergeCell ref="H11:H12"/>
    <mergeCell ref="K11:K12"/>
    <mergeCell ref="L11:L12"/>
    <mergeCell ref="E19:E23"/>
    <mergeCell ref="E24:E67"/>
    <mergeCell ref="H24:H27"/>
    <mergeCell ref="K24:K33"/>
    <mergeCell ref="B1:Q1"/>
    <mergeCell ref="C2:D2"/>
    <mergeCell ref="F2:G2"/>
    <mergeCell ref="P2:Q2"/>
    <mergeCell ref="B3:B5"/>
    <mergeCell ref="C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F3:G3"/>
    <mergeCell ref="P3:Q3"/>
    <mergeCell ref="F16:F18"/>
    <mergeCell ref="K19:K21"/>
    <mergeCell ref="L19:L21"/>
    <mergeCell ref="F20:F21"/>
    <mergeCell ref="G20:G21"/>
    <mergeCell ref="H20:H21"/>
    <mergeCell ref="I20:I21"/>
    <mergeCell ref="J20:J21"/>
    <mergeCell ref="H28:H33"/>
    <mergeCell ref="L24:L33"/>
    <mergeCell ref="M20:M21"/>
    <mergeCell ref="M6:M7"/>
    <mergeCell ref="N6:N7"/>
    <mergeCell ref="O6:O7"/>
    <mergeCell ref="P6:P7"/>
    <mergeCell ref="Q6:Q7"/>
    <mergeCell ref="Q38:Q39"/>
    <mergeCell ref="H40:H41"/>
    <mergeCell ref="K40:K41"/>
    <mergeCell ref="L40:L41"/>
    <mergeCell ref="H6:H10"/>
    <mergeCell ref="I6:I7"/>
    <mergeCell ref="J6:J7"/>
    <mergeCell ref="N20:N21"/>
    <mergeCell ref="O20:O21"/>
    <mergeCell ref="P20:P21"/>
    <mergeCell ref="Q20:Q21"/>
    <mergeCell ref="H42:H47"/>
    <mergeCell ref="K42:K47"/>
    <mergeCell ref="L42:L47"/>
    <mergeCell ref="F43:F44"/>
    <mergeCell ref="G43:G44"/>
    <mergeCell ref="I43:I44"/>
    <mergeCell ref="J43:J44"/>
    <mergeCell ref="M43:M44"/>
    <mergeCell ref="N43:N44"/>
    <mergeCell ref="O43:O44"/>
    <mergeCell ref="P43:P44"/>
    <mergeCell ref="Q43:Q44"/>
    <mergeCell ref="H34:H39"/>
    <mergeCell ref="K34:K39"/>
    <mergeCell ref="L34:L39"/>
    <mergeCell ref="E82:E88"/>
    <mergeCell ref="F82:F84"/>
    <mergeCell ref="G82:G84"/>
    <mergeCell ref="H82:H88"/>
    <mergeCell ref="I82:I84"/>
    <mergeCell ref="J82:J84"/>
    <mergeCell ref="K82:K88"/>
    <mergeCell ref="E79:E81"/>
    <mergeCell ref="H48:H51"/>
    <mergeCell ref="K48:K51"/>
    <mergeCell ref="H52:H53"/>
    <mergeCell ref="K54:K55"/>
    <mergeCell ref="H56:H58"/>
    <mergeCell ref="H59:H60"/>
    <mergeCell ref="K59:K60"/>
    <mergeCell ref="K56:K57"/>
    <mergeCell ref="H63:H65"/>
    <mergeCell ref="H66:H67"/>
    <mergeCell ref="E68:E72"/>
    <mergeCell ref="K68:K69"/>
    <mergeCell ref="E73:E78"/>
    <mergeCell ref="H73:H78"/>
    <mergeCell ref="K73:K74"/>
    <mergeCell ref="K75:K78"/>
    <mergeCell ref="L68:L69"/>
    <mergeCell ref="L48:L51"/>
    <mergeCell ref="L54:L55"/>
    <mergeCell ref="L59:L60"/>
    <mergeCell ref="L66:L67"/>
    <mergeCell ref="L73:L78"/>
    <mergeCell ref="L63:L64"/>
    <mergeCell ref="E89:E90"/>
    <mergeCell ref="H89:H90"/>
    <mergeCell ref="K89:K90"/>
    <mergeCell ref="L89:L90"/>
    <mergeCell ref="F91:F92"/>
    <mergeCell ref="G91:G92"/>
    <mergeCell ref="H91:H93"/>
    <mergeCell ref="I91:I92"/>
    <mergeCell ref="J91:J92"/>
    <mergeCell ref="K91:K96"/>
    <mergeCell ref="F95:F96"/>
    <mergeCell ref="G95:G96"/>
    <mergeCell ref="I95:I96"/>
    <mergeCell ref="J95:J96"/>
    <mergeCell ref="H94:H97"/>
    <mergeCell ref="O139:O140"/>
    <mergeCell ref="P139:P140"/>
    <mergeCell ref="Q139:Q140"/>
    <mergeCell ref="B144:D144"/>
    <mergeCell ref="F107:F109"/>
    <mergeCell ref="G107:G109"/>
    <mergeCell ref="I107:I109"/>
    <mergeCell ref="J107:J109"/>
    <mergeCell ref="H106:H109"/>
    <mergeCell ref="K106:K109"/>
    <mergeCell ref="L106:L109"/>
    <mergeCell ref="G124:G125"/>
    <mergeCell ref="I124:I125"/>
    <mergeCell ref="J124:J125"/>
    <mergeCell ref="F135:F136"/>
    <mergeCell ref="G129:G131"/>
    <mergeCell ref="H129:H134"/>
    <mergeCell ref="I129:I131"/>
    <mergeCell ref="Q129:Q131"/>
    <mergeCell ref="O135:O136"/>
    <mergeCell ref="P135:P136"/>
    <mergeCell ref="Q135:Q136"/>
    <mergeCell ref="L126:L127"/>
    <mergeCell ref="K135:K137"/>
    <mergeCell ref="E110:E137"/>
    <mergeCell ref="K110:K114"/>
    <mergeCell ref="L110:L114"/>
    <mergeCell ref="H111:H114"/>
    <mergeCell ref="H115:H116"/>
    <mergeCell ref="K115:K116"/>
    <mergeCell ref="L115:L116"/>
    <mergeCell ref="H117:H120"/>
    <mergeCell ref="K117:K120"/>
    <mergeCell ref="L117:L120"/>
    <mergeCell ref="H121:H125"/>
    <mergeCell ref="K121:K125"/>
    <mergeCell ref="L121:L125"/>
    <mergeCell ref="F124:F125"/>
    <mergeCell ref="J129:J131"/>
    <mergeCell ref="K129:K134"/>
    <mergeCell ref="L135:L137"/>
    <mergeCell ref="B145:D145"/>
    <mergeCell ref="F145:G145"/>
    <mergeCell ref="H145:Q145"/>
    <mergeCell ref="B147:Q162"/>
    <mergeCell ref="E138:E143"/>
    <mergeCell ref="H138:H143"/>
    <mergeCell ref="K138:K141"/>
    <mergeCell ref="L138:L141"/>
    <mergeCell ref="F139:F140"/>
    <mergeCell ref="G139:G140"/>
    <mergeCell ref="I139:I140"/>
    <mergeCell ref="J139:J140"/>
    <mergeCell ref="M139:M140"/>
    <mergeCell ref="B82:B143"/>
    <mergeCell ref="C82:D143"/>
    <mergeCell ref="E91:E109"/>
    <mergeCell ref="H126:H128"/>
    <mergeCell ref="K126:K127"/>
    <mergeCell ref="F129:F131"/>
    <mergeCell ref="G135:G136"/>
    <mergeCell ref="H135:H137"/>
    <mergeCell ref="I135:I136"/>
    <mergeCell ref="J135:J136"/>
    <mergeCell ref="N139:N140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49"/>
  <sheetViews>
    <sheetView topLeftCell="A127" zoomScale="89" zoomScaleNormal="89" workbookViewId="0">
      <selection activeCell="T94" sqref="T94"/>
    </sheetView>
  </sheetViews>
  <sheetFormatPr defaultRowHeight="15" x14ac:dyDescent="0.25"/>
  <cols>
    <col min="2" max="2" width="14" customWidth="1"/>
    <col min="3" max="3" width="41" customWidth="1"/>
    <col min="4" max="4" width="14.140625" customWidth="1"/>
    <col min="5" max="5" width="14.5703125" customWidth="1"/>
    <col min="6" max="6" width="19.7109375" customWidth="1"/>
    <col min="7" max="7" width="13.85546875" customWidth="1"/>
    <col min="8" max="8" width="15.28515625" customWidth="1"/>
    <col min="9" max="9" width="11.85546875" customWidth="1"/>
    <col min="10" max="10" width="23.85546875" customWidth="1"/>
    <col min="11" max="11" width="19" customWidth="1"/>
    <col min="12" max="12" width="17" customWidth="1"/>
    <col min="13" max="13" width="13.5703125" customWidth="1"/>
    <col min="14" max="14" width="10.28515625" customWidth="1"/>
    <col min="15" max="15" width="13" customWidth="1"/>
  </cols>
  <sheetData>
    <row r="1" spans="2:15" ht="21" x14ac:dyDescent="0.35">
      <c r="B1" s="63"/>
    </row>
    <row r="2" spans="2:15" ht="21" x14ac:dyDescent="0.25">
      <c r="B2" s="542" t="s">
        <v>1729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4"/>
    </row>
    <row r="3" spans="2:15" ht="18.75" x14ac:dyDescent="0.25">
      <c r="B3" s="332">
        <v>1</v>
      </c>
      <c r="C3" s="332">
        <v>2</v>
      </c>
      <c r="D3" s="332">
        <v>3</v>
      </c>
      <c r="E3" s="545">
        <v>4</v>
      </c>
      <c r="F3" s="545"/>
      <c r="G3" s="332">
        <v>5</v>
      </c>
      <c r="H3" s="332">
        <v>6</v>
      </c>
      <c r="I3" s="332">
        <v>7</v>
      </c>
      <c r="J3" s="332">
        <v>8</v>
      </c>
      <c r="K3" s="332">
        <v>9</v>
      </c>
      <c r="L3" s="332">
        <v>10</v>
      </c>
      <c r="M3" s="332">
        <v>11</v>
      </c>
      <c r="N3" s="332">
        <v>12</v>
      </c>
      <c r="O3" s="332">
        <v>13</v>
      </c>
    </row>
    <row r="4" spans="2:15" ht="54" customHeight="1" x14ac:dyDescent="0.25">
      <c r="B4" s="546" t="s">
        <v>1041</v>
      </c>
      <c r="C4" s="546" t="s">
        <v>1042</v>
      </c>
      <c r="D4" s="546" t="s">
        <v>1043</v>
      </c>
      <c r="E4" s="549" t="s">
        <v>1044</v>
      </c>
      <c r="F4" s="550"/>
      <c r="G4" s="546" t="s">
        <v>1045</v>
      </c>
      <c r="H4" s="546" t="s">
        <v>1046</v>
      </c>
      <c r="I4" s="546" t="s">
        <v>1047</v>
      </c>
      <c r="J4" s="546" t="s">
        <v>379</v>
      </c>
      <c r="K4" s="546" t="s">
        <v>380</v>
      </c>
      <c r="L4" s="546" t="s">
        <v>381</v>
      </c>
      <c r="M4" s="546" t="s">
        <v>1048</v>
      </c>
      <c r="N4" s="546" t="s">
        <v>1049</v>
      </c>
      <c r="O4" s="546" t="s">
        <v>1050</v>
      </c>
    </row>
    <row r="5" spans="2:15" ht="42" customHeight="1" x14ac:dyDescent="0.25">
      <c r="B5" s="547"/>
      <c r="C5" s="547"/>
      <c r="D5" s="547"/>
      <c r="E5" s="332" t="s">
        <v>16</v>
      </c>
      <c r="F5" s="332" t="s">
        <v>17</v>
      </c>
      <c r="G5" s="547"/>
      <c r="H5" s="547"/>
      <c r="I5" s="547"/>
      <c r="J5" s="547"/>
      <c r="K5" s="547"/>
      <c r="L5" s="547"/>
      <c r="M5" s="547"/>
      <c r="N5" s="547"/>
      <c r="O5" s="547"/>
    </row>
    <row r="6" spans="2:15" ht="58.5" customHeight="1" x14ac:dyDescent="0.25">
      <c r="B6" s="548"/>
      <c r="C6" s="548"/>
      <c r="D6" s="548"/>
      <c r="E6" s="332" t="s">
        <v>115</v>
      </c>
      <c r="F6" s="332" t="s">
        <v>116</v>
      </c>
      <c r="G6" s="548"/>
      <c r="H6" s="548"/>
      <c r="I6" s="548"/>
      <c r="J6" s="548"/>
      <c r="K6" s="548"/>
      <c r="L6" s="548"/>
      <c r="M6" s="548"/>
      <c r="N6" s="548"/>
      <c r="O6" s="548"/>
    </row>
    <row r="7" spans="2:15" x14ac:dyDescent="0.25">
      <c r="B7" s="501" t="s">
        <v>1097</v>
      </c>
      <c r="C7" s="626" t="s">
        <v>1095</v>
      </c>
      <c r="D7" s="532" t="s">
        <v>1695</v>
      </c>
      <c r="E7" s="504">
        <v>1</v>
      </c>
      <c r="F7" s="506"/>
      <c r="G7" s="508" t="s">
        <v>1730</v>
      </c>
      <c r="H7" s="471" t="s">
        <v>1731</v>
      </c>
      <c r="I7" s="554" t="s">
        <v>124</v>
      </c>
      <c r="J7" s="557" t="s">
        <v>384</v>
      </c>
      <c r="K7" s="535" t="s">
        <v>1601</v>
      </c>
      <c r="L7" s="535" t="s">
        <v>1597</v>
      </c>
      <c r="M7" s="527" t="s">
        <v>385</v>
      </c>
      <c r="N7" s="515" t="s">
        <v>1867</v>
      </c>
      <c r="O7" s="515" t="s">
        <v>1687</v>
      </c>
    </row>
    <row r="8" spans="2:15" x14ac:dyDescent="0.25">
      <c r="B8" s="503"/>
      <c r="C8" s="627"/>
      <c r="D8" s="533"/>
      <c r="E8" s="505"/>
      <c r="F8" s="507"/>
      <c r="G8" s="509"/>
      <c r="H8" s="472"/>
      <c r="I8" s="555"/>
      <c r="J8" s="558"/>
      <c r="K8" s="535"/>
      <c r="L8" s="535"/>
      <c r="M8" s="528"/>
      <c r="N8" s="516"/>
      <c r="O8" s="573"/>
    </row>
    <row r="9" spans="2:15" ht="15.75" x14ac:dyDescent="0.25">
      <c r="B9" s="503"/>
      <c r="C9" s="627"/>
      <c r="D9" s="533"/>
      <c r="E9" s="340"/>
      <c r="F9" s="6">
        <v>1</v>
      </c>
      <c r="G9" s="7" t="s">
        <v>126</v>
      </c>
      <c r="H9" s="65" t="s">
        <v>880</v>
      </c>
      <c r="I9" s="555"/>
      <c r="J9" s="558"/>
      <c r="K9" s="535"/>
      <c r="L9" s="535"/>
      <c r="M9" s="528"/>
      <c r="N9" s="214" t="s">
        <v>1598</v>
      </c>
      <c r="O9" s="573"/>
    </row>
    <row r="10" spans="2:15" ht="15.75" x14ac:dyDescent="0.25">
      <c r="B10" s="503"/>
      <c r="C10" s="627"/>
      <c r="D10" s="533"/>
      <c r="E10" s="340"/>
      <c r="F10" s="6">
        <v>1</v>
      </c>
      <c r="G10" s="7" t="s">
        <v>127</v>
      </c>
      <c r="H10" s="65" t="s">
        <v>881</v>
      </c>
      <c r="I10" s="556"/>
      <c r="J10" s="559"/>
      <c r="K10" s="535"/>
      <c r="L10" s="535"/>
      <c r="M10" s="528"/>
      <c r="N10" s="352" t="s">
        <v>1888</v>
      </c>
      <c r="O10" s="573"/>
    </row>
    <row r="11" spans="2:15" ht="30" x14ac:dyDescent="0.25">
      <c r="B11" s="503"/>
      <c r="C11" s="627"/>
      <c r="D11" s="534"/>
      <c r="E11" s="340"/>
      <c r="F11" s="6">
        <v>1</v>
      </c>
      <c r="G11" s="7" t="s">
        <v>128</v>
      </c>
      <c r="H11" s="65" t="s">
        <v>882</v>
      </c>
      <c r="I11" s="8" t="s">
        <v>129</v>
      </c>
      <c r="J11" s="341" t="s">
        <v>386</v>
      </c>
      <c r="K11" s="535"/>
      <c r="L11" s="535"/>
      <c r="M11" s="529"/>
      <c r="N11" s="214" t="s">
        <v>1423</v>
      </c>
      <c r="O11" s="516"/>
    </row>
    <row r="12" spans="2:15" ht="15.75" x14ac:dyDescent="0.25">
      <c r="B12" s="503"/>
      <c r="C12" s="627"/>
      <c r="D12" s="504" t="s">
        <v>1695</v>
      </c>
      <c r="E12" s="338">
        <v>1</v>
      </c>
      <c r="F12" s="338" t="s">
        <v>393</v>
      </c>
      <c r="G12" s="43" t="s">
        <v>172</v>
      </c>
      <c r="H12" s="65" t="s">
        <v>1100</v>
      </c>
      <c r="I12" s="496" t="s">
        <v>173</v>
      </c>
      <c r="J12" s="510" t="s">
        <v>394</v>
      </c>
      <c r="K12" s="504" t="s">
        <v>1602</v>
      </c>
      <c r="L12" s="526" t="s">
        <v>1603</v>
      </c>
      <c r="M12" s="530" t="s">
        <v>395</v>
      </c>
      <c r="N12" s="215">
        <v>303</v>
      </c>
      <c r="O12" s="519" t="s">
        <v>1611</v>
      </c>
    </row>
    <row r="13" spans="2:15" ht="15.75" x14ac:dyDescent="0.25">
      <c r="B13" s="503"/>
      <c r="C13" s="627"/>
      <c r="D13" s="525"/>
      <c r="E13" s="338"/>
      <c r="F13" s="338">
        <v>1</v>
      </c>
      <c r="G13" s="43" t="s">
        <v>175</v>
      </c>
      <c r="H13" s="65" t="s">
        <v>1101</v>
      </c>
      <c r="I13" s="496"/>
      <c r="J13" s="510"/>
      <c r="K13" s="525"/>
      <c r="L13" s="526"/>
      <c r="M13" s="531"/>
      <c r="N13" s="172" t="s">
        <v>1604</v>
      </c>
      <c r="O13" s="560"/>
    </row>
    <row r="14" spans="2:15" ht="15.75" x14ac:dyDescent="0.25">
      <c r="B14" s="503"/>
      <c r="C14" s="627"/>
      <c r="D14" s="525"/>
      <c r="E14" s="338">
        <v>1</v>
      </c>
      <c r="F14" s="338"/>
      <c r="G14" s="43" t="s">
        <v>177</v>
      </c>
      <c r="H14" s="65" t="s">
        <v>1102</v>
      </c>
      <c r="I14" s="496" t="s">
        <v>178</v>
      </c>
      <c r="J14" s="510" t="s">
        <v>1599</v>
      </c>
      <c r="K14" s="525"/>
      <c r="L14" s="526"/>
      <c r="M14" s="531"/>
      <c r="N14" s="172" t="s">
        <v>1605</v>
      </c>
      <c r="O14" s="560"/>
    </row>
    <row r="15" spans="2:15" ht="15.75" x14ac:dyDescent="0.25">
      <c r="B15" s="503"/>
      <c r="C15" s="627"/>
      <c r="D15" s="525"/>
      <c r="E15" s="338"/>
      <c r="F15" s="338">
        <v>1</v>
      </c>
      <c r="G15" s="43" t="s">
        <v>180</v>
      </c>
      <c r="H15" s="65" t="s">
        <v>1103</v>
      </c>
      <c r="I15" s="496"/>
      <c r="J15" s="510"/>
      <c r="K15" s="525"/>
      <c r="L15" s="526"/>
      <c r="M15" s="531"/>
      <c r="N15" s="172" t="s">
        <v>1606</v>
      </c>
      <c r="O15" s="560"/>
    </row>
    <row r="16" spans="2:15" ht="30" x14ac:dyDescent="0.25">
      <c r="B16" s="503"/>
      <c r="C16" s="627"/>
      <c r="D16" s="525"/>
      <c r="E16" s="338">
        <v>1</v>
      </c>
      <c r="F16" s="338"/>
      <c r="G16" s="43" t="s">
        <v>182</v>
      </c>
      <c r="H16" s="65" t="s">
        <v>1104</v>
      </c>
      <c r="I16" s="337" t="s">
        <v>183</v>
      </c>
      <c r="J16" s="341" t="s">
        <v>396</v>
      </c>
      <c r="K16" s="525"/>
      <c r="L16" s="526"/>
      <c r="M16" s="531"/>
      <c r="N16" s="172" t="s">
        <v>1607</v>
      </c>
      <c r="O16" s="560"/>
    </row>
    <row r="17" spans="2:15" ht="30" x14ac:dyDescent="0.25">
      <c r="B17" s="503"/>
      <c r="C17" s="627"/>
      <c r="D17" s="525"/>
      <c r="E17" s="338"/>
      <c r="F17" s="338">
        <v>1</v>
      </c>
      <c r="G17" s="43" t="s">
        <v>186</v>
      </c>
      <c r="H17" s="65" t="s">
        <v>1105</v>
      </c>
      <c r="I17" s="337" t="s">
        <v>187</v>
      </c>
      <c r="J17" s="341" t="s">
        <v>397</v>
      </c>
      <c r="K17" s="525"/>
      <c r="L17" s="526"/>
      <c r="M17" s="531"/>
      <c r="N17" s="172" t="s">
        <v>1608</v>
      </c>
      <c r="O17" s="560"/>
    </row>
    <row r="18" spans="2:15" ht="30" x14ac:dyDescent="0.25">
      <c r="B18" s="503"/>
      <c r="C18" s="627"/>
      <c r="D18" s="525"/>
      <c r="E18" s="338"/>
      <c r="F18" s="338">
        <v>1</v>
      </c>
      <c r="G18" s="43" t="s">
        <v>190</v>
      </c>
      <c r="H18" s="65" t="s">
        <v>1106</v>
      </c>
      <c r="I18" s="337" t="s">
        <v>191</v>
      </c>
      <c r="J18" s="341" t="s">
        <v>1600</v>
      </c>
      <c r="K18" s="525"/>
      <c r="L18" s="526"/>
      <c r="M18" s="531"/>
      <c r="N18" s="172" t="s">
        <v>1609</v>
      </c>
      <c r="O18" s="560"/>
    </row>
    <row r="19" spans="2:15" ht="30" x14ac:dyDescent="0.25">
      <c r="B19" s="503"/>
      <c r="C19" s="627"/>
      <c r="D19" s="505"/>
      <c r="E19" s="338"/>
      <c r="F19" s="338">
        <v>1</v>
      </c>
      <c r="G19" s="43" t="s">
        <v>194</v>
      </c>
      <c r="H19" s="65" t="s">
        <v>1107</v>
      </c>
      <c r="I19" s="337" t="s">
        <v>195</v>
      </c>
      <c r="J19" s="341" t="s">
        <v>398</v>
      </c>
      <c r="K19" s="505"/>
      <c r="L19" s="526"/>
      <c r="M19" s="531"/>
      <c r="N19" s="172" t="s">
        <v>1610</v>
      </c>
      <c r="O19" s="520"/>
    </row>
    <row r="20" spans="2:15" ht="15.75" x14ac:dyDescent="0.25">
      <c r="B20" s="503"/>
      <c r="C20" s="627"/>
      <c r="D20" s="580" t="s">
        <v>1697</v>
      </c>
      <c r="E20" s="27">
        <v>1</v>
      </c>
      <c r="F20" s="28"/>
      <c r="G20" s="29" t="s">
        <v>241</v>
      </c>
      <c r="H20" s="65" t="s">
        <v>1108</v>
      </c>
      <c r="I20" s="583" t="s">
        <v>242</v>
      </c>
      <c r="J20" s="580" t="s">
        <v>409</v>
      </c>
      <c r="K20" s="539" t="s">
        <v>1562</v>
      </c>
      <c r="L20" s="539" t="s">
        <v>409</v>
      </c>
      <c r="M20" s="586" t="s">
        <v>410</v>
      </c>
      <c r="N20" s="216" t="s">
        <v>1276</v>
      </c>
      <c r="O20" s="589" t="s">
        <v>1611</v>
      </c>
    </row>
    <row r="21" spans="2:15" x14ac:dyDescent="0.25">
      <c r="B21" s="503"/>
      <c r="C21" s="627"/>
      <c r="D21" s="581"/>
      <c r="E21" s="592"/>
      <c r="F21" s="594">
        <v>1</v>
      </c>
      <c r="G21" s="596" t="s">
        <v>245</v>
      </c>
      <c r="H21" s="471" t="s">
        <v>1109</v>
      </c>
      <c r="I21" s="584"/>
      <c r="J21" s="581"/>
      <c r="K21" s="540"/>
      <c r="L21" s="540"/>
      <c r="M21" s="587"/>
      <c r="N21" s="568" t="s">
        <v>1289</v>
      </c>
      <c r="O21" s="590"/>
    </row>
    <row r="22" spans="2:15" x14ac:dyDescent="0.25">
      <c r="B22" s="503"/>
      <c r="C22" s="627"/>
      <c r="D22" s="581"/>
      <c r="E22" s="593"/>
      <c r="F22" s="595"/>
      <c r="G22" s="597"/>
      <c r="H22" s="472"/>
      <c r="I22" s="585"/>
      <c r="J22" s="582"/>
      <c r="K22" s="540"/>
      <c r="L22" s="540"/>
      <c r="M22" s="587"/>
      <c r="N22" s="569"/>
      <c r="O22" s="590"/>
    </row>
    <row r="23" spans="2:15" ht="30" x14ac:dyDescent="0.25">
      <c r="B23" s="503"/>
      <c r="C23" s="627"/>
      <c r="D23" s="581"/>
      <c r="E23" s="334"/>
      <c r="F23" s="335">
        <v>1</v>
      </c>
      <c r="G23" s="30" t="s">
        <v>246</v>
      </c>
      <c r="H23" s="65" t="s">
        <v>1110</v>
      </c>
      <c r="I23" s="31" t="s">
        <v>247</v>
      </c>
      <c r="J23" s="32" t="s">
        <v>411</v>
      </c>
      <c r="K23" s="540"/>
      <c r="L23" s="540"/>
      <c r="M23" s="587"/>
      <c r="N23" s="333" t="s">
        <v>1364</v>
      </c>
      <c r="O23" s="590"/>
    </row>
    <row r="24" spans="2:15" ht="30" x14ac:dyDescent="0.25">
      <c r="B24" s="503"/>
      <c r="C24" s="627"/>
      <c r="D24" s="582"/>
      <c r="E24" s="155"/>
      <c r="F24" s="33">
        <v>1</v>
      </c>
      <c r="G24" s="34" t="s">
        <v>250</v>
      </c>
      <c r="H24" s="65" t="s">
        <v>1111</v>
      </c>
      <c r="I24" s="35" t="s">
        <v>251</v>
      </c>
      <c r="J24" s="33" t="s">
        <v>412</v>
      </c>
      <c r="K24" s="541"/>
      <c r="L24" s="541"/>
      <c r="M24" s="588"/>
      <c r="N24" s="217" t="s">
        <v>1612</v>
      </c>
      <c r="O24" s="591"/>
    </row>
    <row r="25" spans="2:15" ht="15.75" x14ac:dyDescent="0.25">
      <c r="B25" s="503"/>
      <c r="C25" s="627"/>
      <c r="D25" s="504" t="s">
        <v>1695</v>
      </c>
      <c r="E25" s="330"/>
      <c r="F25" s="330">
        <v>1</v>
      </c>
      <c r="G25" s="172" t="s">
        <v>257</v>
      </c>
      <c r="H25" s="325" t="s">
        <v>1115</v>
      </c>
      <c r="I25" s="501" t="s">
        <v>255</v>
      </c>
      <c r="J25" s="504" t="s">
        <v>1621</v>
      </c>
      <c r="K25" s="539" t="s">
        <v>1622</v>
      </c>
      <c r="L25" s="539" t="s">
        <v>1621</v>
      </c>
      <c r="M25" s="563" t="s">
        <v>413</v>
      </c>
      <c r="N25" s="36" t="s">
        <v>1623</v>
      </c>
      <c r="O25" s="519" t="s">
        <v>1611</v>
      </c>
    </row>
    <row r="26" spans="2:15" ht="15.75" x14ac:dyDescent="0.25">
      <c r="B26" s="503"/>
      <c r="C26" s="627"/>
      <c r="D26" s="525"/>
      <c r="E26" s="330"/>
      <c r="F26" s="330">
        <v>1</v>
      </c>
      <c r="G26" s="344" t="s">
        <v>260</v>
      </c>
      <c r="H26" s="325" t="s">
        <v>1114</v>
      </c>
      <c r="I26" s="503"/>
      <c r="J26" s="525"/>
      <c r="K26" s="525"/>
      <c r="L26" s="525"/>
      <c r="M26" s="564"/>
      <c r="N26" s="36" t="s">
        <v>1624</v>
      </c>
      <c r="O26" s="560"/>
    </row>
    <row r="27" spans="2:15" ht="15.75" x14ac:dyDescent="0.25">
      <c r="B27" s="503"/>
      <c r="C27" s="627"/>
      <c r="D27" s="525"/>
      <c r="E27" s="330"/>
      <c r="F27" s="330">
        <v>1</v>
      </c>
      <c r="G27" s="344" t="s">
        <v>259</v>
      </c>
      <c r="H27" s="325" t="s">
        <v>1113</v>
      </c>
      <c r="I27" s="503"/>
      <c r="J27" s="525"/>
      <c r="K27" s="525"/>
      <c r="L27" s="525"/>
      <c r="M27" s="564"/>
      <c r="N27" s="36" t="s">
        <v>1625</v>
      </c>
      <c r="O27" s="560"/>
    </row>
    <row r="28" spans="2:15" ht="15.75" x14ac:dyDescent="0.25">
      <c r="B28" s="503"/>
      <c r="C28" s="627"/>
      <c r="D28" s="525"/>
      <c r="E28" s="330"/>
      <c r="F28" s="330">
        <v>1</v>
      </c>
      <c r="G28" s="172" t="s">
        <v>258</v>
      </c>
      <c r="H28" s="325" t="s">
        <v>1112</v>
      </c>
      <c r="I28" s="502"/>
      <c r="J28" s="505"/>
      <c r="K28" s="525"/>
      <c r="L28" s="525"/>
      <c r="M28" s="564"/>
      <c r="N28" s="36" t="s">
        <v>1626</v>
      </c>
      <c r="O28" s="560"/>
    </row>
    <row r="29" spans="2:15" ht="15.75" x14ac:dyDescent="0.25">
      <c r="B29" s="503"/>
      <c r="C29" s="627"/>
      <c r="D29" s="525"/>
      <c r="E29" s="330">
        <v>1</v>
      </c>
      <c r="F29" s="326"/>
      <c r="G29" s="172" t="s">
        <v>261</v>
      </c>
      <c r="H29" s="325" t="s">
        <v>1116</v>
      </c>
      <c r="I29" s="501" t="s">
        <v>255</v>
      </c>
      <c r="J29" s="607" t="s">
        <v>1685</v>
      </c>
      <c r="K29" s="525"/>
      <c r="L29" s="525"/>
      <c r="M29" s="564"/>
      <c r="N29" s="36" t="s">
        <v>1627</v>
      </c>
      <c r="O29" s="560"/>
    </row>
    <row r="30" spans="2:15" ht="15.75" x14ac:dyDescent="0.25">
      <c r="B30" s="503"/>
      <c r="C30" s="627"/>
      <c r="D30" s="525"/>
      <c r="E30" s="330"/>
      <c r="F30" s="326">
        <v>1</v>
      </c>
      <c r="G30" s="172" t="s">
        <v>254</v>
      </c>
      <c r="H30" s="325" t="s">
        <v>1121</v>
      </c>
      <c r="I30" s="503"/>
      <c r="J30" s="608"/>
      <c r="K30" s="525"/>
      <c r="L30" s="525"/>
      <c r="M30" s="564"/>
      <c r="N30" s="36" t="s">
        <v>1628</v>
      </c>
      <c r="O30" s="560"/>
    </row>
    <row r="31" spans="2:15" ht="15.75" x14ac:dyDescent="0.25">
      <c r="B31" s="503"/>
      <c r="C31" s="627"/>
      <c r="D31" s="525"/>
      <c r="E31" s="330"/>
      <c r="F31" s="330">
        <v>1</v>
      </c>
      <c r="G31" s="172" t="s">
        <v>263</v>
      </c>
      <c r="H31" s="325" t="s">
        <v>1118</v>
      </c>
      <c r="I31" s="503"/>
      <c r="J31" s="608"/>
      <c r="K31" s="525"/>
      <c r="L31" s="525"/>
      <c r="M31" s="564"/>
      <c r="N31" s="36" t="s">
        <v>1629</v>
      </c>
      <c r="O31" s="560"/>
    </row>
    <row r="32" spans="2:15" ht="15.75" x14ac:dyDescent="0.25">
      <c r="B32" s="503"/>
      <c r="C32" s="627"/>
      <c r="D32" s="525"/>
      <c r="E32" s="330"/>
      <c r="F32" s="327">
        <v>1</v>
      </c>
      <c r="G32" s="172" t="s">
        <v>264</v>
      </c>
      <c r="H32" s="325" t="s">
        <v>1119</v>
      </c>
      <c r="I32" s="503"/>
      <c r="J32" s="608"/>
      <c r="K32" s="525"/>
      <c r="L32" s="525"/>
      <c r="M32" s="564"/>
      <c r="N32" s="36" t="s">
        <v>1630</v>
      </c>
      <c r="O32" s="560"/>
    </row>
    <row r="33" spans="2:15" ht="15.75" x14ac:dyDescent="0.25">
      <c r="B33" s="503"/>
      <c r="C33" s="627"/>
      <c r="D33" s="525"/>
      <c r="E33" s="330"/>
      <c r="F33" s="330">
        <v>1</v>
      </c>
      <c r="G33" s="172" t="s">
        <v>262</v>
      </c>
      <c r="H33" s="325" t="s">
        <v>1117</v>
      </c>
      <c r="I33" s="503"/>
      <c r="J33" s="608"/>
      <c r="K33" s="525"/>
      <c r="L33" s="525"/>
      <c r="M33" s="564"/>
      <c r="N33" s="36" t="s">
        <v>1631</v>
      </c>
      <c r="O33" s="560"/>
    </row>
    <row r="34" spans="2:15" ht="15.75" x14ac:dyDescent="0.25">
      <c r="B34" s="503"/>
      <c r="C34" s="627"/>
      <c r="D34" s="525"/>
      <c r="E34" s="330"/>
      <c r="F34" s="327">
        <v>1</v>
      </c>
      <c r="G34" s="172" t="s">
        <v>265</v>
      </c>
      <c r="H34" s="325" t="s">
        <v>1120</v>
      </c>
      <c r="I34" s="503"/>
      <c r="J34" s="609"/>
      <c r="K34" s="525"/>
      <c r="L34" s="525"/>
      <c r="M34" s="564"/>
      <c r="N34" s="36" t="s">
        <v>1632</v>
      </c>
      <c r="O34" s="560"/>
    </row>
    <row r="35" spans="2:15" ht="15.75" x14ac:dyDescent="0.25">
      <c r="B35" s="503"/>
      <c r="C35" s="627"/>
      <c r="D35" s="525"/>
      <c r="E35" s="330">
        <v>1</v>
      </c>
      <c r="F35" s="330"/>
      <c r="G35" s="36" t="s">
        <v>267</v>
      </c>
      <c r="H35" s="105" t="s">
        <v>1122</v>
      </c>
      <c r="I35" s="501" t="s">
        <v>268</v>
      </c>
      <c r="J35" s="500" t="s">
        <v>414</v>
      </c>
      <c r="K35" s="525"/>
      <c r="L35" s="525"/>
      <c r="M35" s="564"/>
      <c r="N35" s="36" t="s">
        <v>1633</v>
      </c>
      <c r="O35" s="560"/>
    </row>
    <row r="36" spans="2:15" ht="15.75" x14ac:dyDescent="0.25">
      <c r="B36" s="503"/>
      <c r="C36" s="627"/>
      <c r="D36" s="525"/>
      <c r="E36" s="330"/>
      <c r="F36" s="330">
        <v>1</v>
      </c>
      <c r="G36" s="172" t="s">
        <v>270</v>
      </c>
      <c r="H36" s="175" t="s">
        <v>1123</v>
      </c>
      <c r="I36" s="503"/>
      <c r="J36" s="500"/>
      <c r="K36" s="525"/>
      <c r="L36" s="525"/>
      <c r="M36" s="564"/>
      <c r="N36" s="36" t="s">
        <v>1634</v>
      </c>
      <c r="O36" s="560"/>
    </row>
    <row r="37" spans="2:15" ht="15.75" x14ac:dyDescent="0.25">
      <c r="B37" s="503"/>
      <c r="C37" s="627"/>
      <c r="D37" s="525"/>
      <c r="E37" s="330"/>
      <c r="F37" s="330">
        <v>1</v>
      </c>
      <c r="G37" s="172" t="s">
        <v>271</v>
      </c>
      <c r="H37" s="175" t="s">
        <v>1124</v>
      </c>
      <c r="I37" s="503"/>
      <c r="J37" s="500"/>
      <c r="K37" s="525"/>
      <c r="L37" s="525"/>
      <c r="M37" s="564"/>
      <c r="N37" s="36" t="s">
        <v>1635</v>
      </c>
      <c r="O37" s="560"/>
    </row>
    <row r="38" spans="2:15" ht="15.75" x14ac:dyDescent="0.25">
      <c r="B38" s="503"/>
      <c r="C38" s="627"/>
      <c r="D38" s="525"/>
      <c r="E38" s="330"/>
      <c r="F38" s="330">
        <v>1</v>
      </c>
      <c r="G38" s="328" t="s">
        <v>272</v>
      </c>
      <c r="H38" s="176" t="s">
        <v>1125</v>
      </c>
      <c r="I38" s="503"/>
      <c r="J38" s="500"/>
      <c r="K38" s="525"/>
      <c r="L38" s="525"/>
      <c r="M38" s="564"/>
      <c r="N38" s="36" t="s">
        <v>1636</v>
      </c>
      <c r="O38" s="560"/>
    </row>
    <row r="39" spans="2:15" ht="15.75" x14ac:dyDescent="0.25">
      <c r="B39" s="503"/>
      <c r="C39" s="627"/>
      <c r="D39" s="525"/>
      <c r="E39" s="330"/>
      <c r="F39" s="330">
        <v>1</v>
      </c>
      <c r="G39" s="328" t="s">
        <v>415</v>
      </c>
      <c r="H39" s="176" t="s">
        <v>1126</v>
      </c>
      <c r="I39" s="503"/>
      <c r="J39" s="500"/>
      <c r="K39" s="525"/>
      <c r="L39" s="525"/>
      <c r="M39" s="564"/>
      <c r="N39" s="36" t="s">
        <v>1637</v>
      </c>
      <c r="O39" s="560"/>
    </row>
    <row r="40" spans="2:15" ht="15.75" x14ac:dyDescent="0.25">
      <c r="B40" s="503"/>
      <c r="C40" s="627"/>
      <c r="D40" s="525"/>
      <c r="E40" s="330"/>
      <c r="F40" s="330">
        <v>1</v>
      </c>
      <c r="G40" s="328" t="s">
        <v>416</v>
      </c>
      <c r="H40" s="176" t="s">
        <v>1127</v>
      </c>
      <c r="I40" s="503"/>
      <c r="J40" s="500"/>
      <c r="K40" s="525"/>
      <c r="L40" s="525"/>
      <c r="M40" s="564"/>
      <c r="N40" s="36" t="s">
        <v>1638</v>
      </c>
      <c r="O40" s="560"/>
    </row>
    <row r="41" spans="2:15" ht="15.75" x14ac:dyDescent="0.25">
      <c r="B41" s="503"/>
      <c r="C41" s="627"/>
      <c r="D41" s="525"/>
      <c r="E41" s="330"/>
      <c r="F41" s="326">
        <v>1</v>
      </c>
      <c r="G41" s="36" t="s">
        <v>276</v>
      </c>
      <c r="H41" s="105" t="s">
        <v>1128</v>
      </c>
      <c r="I41" s="501" t="s">
        <v>277</v>
      </c>
      <c r="J41" s="504" t="s">
        <v>417</v>
      </c>
      <c r="K41" s="525"/>
      <c r="L41" s="525"/>
      <c r="M41" s="564"/>
      <c r="N41" s="36" t="s">
        <v>1639</v>
      </c>
      <c r="O41" s="560"/>
    </row>
    <row r="42" spans="2:15" ht="15.75" x14ac:dyDescent="0.25">
      <c r="B42" s="503"/>
      <c r="C42" s="627"/>
      <c r="D42" s="525"/>
      <c r="E42" s="330"/>
      <c r="F42" s="326">
        <v>1</v>
      </c>
      <c r="G42" s="36" t="s">
        <v>279</v>
      </c>
      <c r="H42" s="105" t="s">
        <v>1129</v>
      </c>
      <c r="I42" s="505"/>
      <c r="J42" s="505"/>
      <c r="K42" s="525"/>
      <c r="L42" s="525"/>
      <c r="M42" s="564"/>
      <c r="N42" s="36" t="s">
        <v>1640</v>
      </c>
      <c r="O42" s="560"/>
    </row>
    <row r="43" spans="2:15" x14ac:dyDescent="0.25">
      <c r="B43" s="503"/>
      <c r="C43" s="627"/>
      <c r="D43" s="525"/>
      <c r="E43" s="517"/>
      <c r="F43" s="504">
        <v>1</v>
      </c>
      <c r="G43" s="519" t="s">
        <v>283</v>
      </c>
      <c r="H43" s="521" t="s">
        <v>1130</v>
      </c>
      <c r="I43" s="501" t="s">
        <v>281</v>
      </c>
      <c r="J43" s="500" t="s">
        <v>418</v>
      </c>
      <c r="K43" s="525"/>
      <c r="L43" s="525"/>
      <c r="M43" s="564"/>
      <c r="N43" s="523" t="s">
        <v>1641</v>
      </c>
      <c r="O43" s="560"/>
    </row>
    <row r="44" spans="2:15" x14ac:dyDescent="0.25">
      <c r="B44" s="503"/>
      <c r="C44" s="627"/>
      <c r="D44" s="525"/>
      <c r="E44" s="518"/>
      <c r="F44" s="505"/>
      <c r="G44" s="520"/>
      <c r="H44" s="522"/>
      <c r="I44" s="503"/>
      <c r="J44" s="500"/>
      <c r="K44" s="525"/>
      <c r="L44" s="525"/>
      <c r="M44" s="564"/>
      <c r="N44" s="524"/>
      <c r="O44" s="560"/>
    </row>
    <row r="45" spans="2:15" ht="15.75" x14ac:dyDescent="0.25">
      <c r="B45" s="503"/>
      <c r="C45" s="627"/>
      <c r="D45" s="525"/>
      <c r="E45" s="330"/>
      <c r="F45" s="330">
        <v>1</v>
      </c>
      <c r="G45" s="36" t="s">
        <v>284</v>
      </c>
      <c r="H45" s="74" t="s">
        <v>1131</v>
      </c>
      <c r="I45" s="503"/>
      <c r="J45" s="500"/>
      <c r="K45" s="525"/>
      <c r="L45" s="525"/>
      <c r="M45" s="564"/>
      <c r="N45" s="344" t="s">
        <v>1642</v>
      </c>
      <c r="O45" s="560"/>
    </row>
    <row r="46" spans="2:15" ht="15.75" x14ac:dyDescent="0.25">
      <c r="B46" s="503"/>
      <c r="C46" s="627"/>
      <c r="D46" s="525"/>
      <c r="E46" s="330"/>
      <c r="F46" s="330">
        <v>1</v>
      </c>
      <c r="G46" s="36" t="s">
        <v>285</v>
      </c>
      <c r="H46" s="74" t="s">
        <v>1132</v>
      </c>
      <c r="I46" s="503"/>
      <c r="J46" s="500"/>
      <c r="K46" s="525"/>
      <c r="L46" s="525"/>
      <c r="M46" s="564"/>
      <c r="N46" s="344" t="s">
        <v>1643</v>
      </c>
      <c r="O46" s="560"/>
    </row>
    <row r="47" spans="2:15" ht="15.75" x14ac:dyDescent="0.25">
      <c r="B47" s="503"/>
      <c r="C47" s="627"/>
      <c r="D47" s="525"/>
      <c r="E47" s="330"/>
      <c r="F47" s="330">
        <v>1</v>
      </c>
      <c r="G47" s="36" t="s">
        <v>1709</v>
      </c>
      <c r="H47" s="74" t="s">
        <v>1889</v>
      </c>
      <c r="I47" s="503"/>
      <c r="J47" s="500"/>
      <c r="K47" s="525"/>
      <c r="L47" s="525"/>
      <c r="M47" s="564"/>
      <c r="N47" s="344" t="s">
        <v>1887</v>
      </c>
      <c r="O47" s="560"/>
    </row>
    <row r="48" spans="2:15" ht="15.75" x14ac:dyDescent="0.25">
      <c r="B48" s="503"/>
      <c r="C48" s="627"/>
      <c r="D48" s="525"/>
      <c r="E48" s="330"/>
      <c r="F48" s="330">
        <v>1</v>
      </c>
      <c r="G48" s="172" t="s">
        <v>287</v>
      </c>
      <c r="H48" s="325" t="s">
        <v>1133</v>
      </c>
      <c r="I48" s="501" t="s">
        <v>288</v>
      </c>
      <c r="J48" s="504" t="s">
        <v>1644</v>
      </c>
      <c r="K48" s="525"/>
      <c r="L48" s="525"/>
      <c r="M48" s="564"/>
      <c r="N48" s="344" t="s">
        <v>1645</v>
      </c>
      <c r="O48" s="560"/>
    </row>
    <row r="49" spans="2:15" ht="15.75" x14ac:dyDescent="0.25">
      <c r="B49" s="503"/>
      <c r="C49" s="627"/>
      <c r="D49" s="525"/>
      <c r="E49" s="330"/>
      <c r="F49" s="330">
        <v>1</v>
      </c>
      <c r="G49" s="36" t="s">
        <v>292</v>
      </c>
      <c r="H49" s="74" t="s">
        <v>1136</v>
      </c>
      <c r="I49" s="503"/>
      <c r="J49" s="505"/>
      <c r="K49" s="525"/>
      <c r="L49" s="525"/>
      <c r="M49" s="564"/>
      <c r="N49" s="344" t="s">
        <v>1646</v>
      </c>
      <c r="O49" s="560"/>
    </row>
    <row r="50" spans="2:15" ht="15.75" x14ac:dyDescent="0.25">
      <c r="B50" s="503"/>
      <c r="C50" s="627"/>
      <c r="D50" s="525"/>
      <c r="E50" s="330"/>
      <c r="F50" s="327">
        <v>1</v>
      </c>
      <c r="G50" s="36" t="s">
        <v>290</v>
      </c>
      <c r="H50" s="74" t="s">
        <v>1134</v>
      </c>
      <c r="I50" s="503"/>
      <c r="J50" s="504" t="s">
        <v>1647</v>
      </c>
      <c r="K50" s="525"/>
      <c r="L50" s="525"/>
      <c r="M50" s="564"/>
      <c r="N50" s="344" t="s">
        <v>1648</v>
      </c>
      <c r="O50" s="560"/>
    </row>
    <row r="51" spans="2:15" ht="15.75" x14ac:dyDescent="0.25">
      <c r="B51" s="503"/>
      <c r="C51" s="627"/>
      <c r="D51" s="525"/>
      <c r="E51" s="330"/>
      <c r="F51" s="330">
        <v>1</v>
      </c>
      <c r="G51" s="36" t="s">
        <v>291</v>
      </c>
      <c r="H51" s="74" t="s">
        <v>1135</v>
      </c>
      <c r="I51" s="502"/>
      <c r="J51" s="505"/>
      <c r="K51" s="525"/>
      <c r="L51" s="525"/>
      <c r="M51" s="564"/>
      <c r="N51" s="344" t="s">
        <v>1493</v>
      </c>
      <c r="O51" s="560"/>
    </row>
    <row r="52" spans="2:15" ht="30" x14ac:dyDescent="0.25">
      <c r="B52" s="503"/>
      <c r="C52" s="627"/>
      <c r="D52" s="525"/>
      <c r="E52" s="330">
        <v>1</v>
      </c>
      <c r="F52" s="330"/>
      <c r="G52" s="348" t="s">
        <v>294</v>
      </c>
      <c r="H52" s="324" t="s">
        <v>1137</v>
      </c>
      <c r="I52" s="336" t="s">
        <v>295</v>
      </c>
      <c r="J52" s="330" t="s">
        <v>419</v>
      </c>
      <c r="K52" s="525"/>
      <c r="L52" s="525"/>
      <c r="M52" s="564"/>
      <c r="N52" s="344" t="s">
        <v>1649</v>
      </c>
      <c r="O52" s="560"/>
    </row>
    <row r="53" spans="2:15" ht="30" x14ac:dyDescent="0.25">
      <c r="B53" s="503"/>
      <c r="C53" s="627"/>
      <c r="D53" s="525"/>
      <c r="E53" s="330"/>
      <c r="F53" s="327">
        <v>1</v>
      </c>
      <c r="G53" s="344" t="s">
        <v>297</v>
      </c>
      <c r="H53" s="177" t="s">
        <v>1138</v>
      </c>
      <c r="I53" s="344" t="s">
        <v>298</v>
      </c>
      <c r="J53" s="330" t="s">
        <v>420</v>
      </c>
      <c r="K53" s="525"/>
      <c r="L53" s="525"/>
      <c r="M53" s="564"/>
      <c r="N53" s="344" t="s">
        <v>1650</v>
      </c>
      <c r="O53" s="560"/>
    </row>
    <row r="54" spans="2:15" ht="15.75" x14ac:dyDescent="0.25">
      <c r="B54" s="503"/>
      <c r="C54" s="627"/>
      <c r="D54" s="525"/>
      <c r="E54" s="330">
        <v>1</v>
      </c>
      <c r="F54" s="330"/>
      <c r="G54" s="37" t="s">
        <v>301</v>
      </c>
      <c r="H54" s="78" t="s">
        <v>1139</v>
      </c>
      <c r="I54" s="501" t="s">
        <v>302</v>
      </c>
      <c r="J54" s="500" t="s">
        <v>1651</v>
      </c>
      <c r="K54" s="525"/>
      <c r="L54" s="525"/>
      <c r="M54" s="564"/>
      <c r="N54" s="344" t="s">
        <v>1652</v>
      </c>
      <c r="O54" s="560"/>
    </row>
    <row r="55" spans="2:15" ht="15.75" x14ac:dyDescent="0.25">
      <c r="B55" s="503"/>
      <c r="C55" s="627"/>
      <c r="D55" s="525"/>
      <c r="E55" s="330"/>
      <c r="F55" s="330">
        <v>1</v>
      </c>
      <c r="G55" s="37" t="s">
        <v>304</v>
      </c>
      <c r="H55" s="78" t="s">
        <v>1140</v>
      </c>
      <c r="I55" s="502"/>
      <c r="J55" s="500"/>
      <c r="K55" s="525"/>
      <c r="L55" s="525"/>
      <c r="M55" s="564"/>
      <c r="N55" s="344" t="s">
        <v>1653</v>
      </c>
      <c r="O55" s="560"/>
    </row>
    <row r="56" spans="2:15" ht="15.75" x14ac:dyDescent="0.25">
      <c r="B56" s="503"/>
      <c r="C56" s="627"/>
      <c r="D56" s="525"/>
      <c r="E56" s="330">
        <v>1</v>
      </c>
      <c r="F56" s="330"/>
      <c r="G56" s="37" t="s">
        <v>306</v>
      </c>
      <c r="H56" s="78" t="s">
        <v>1141</v>
      </c>
      <c r="I56" s="501" t="s">
        <v>307</v>
      </c>
      <c r="J56" s="500" t="s">
        <v>421</v>
      </c>
      <c r="K56" s="525"/>
      <c r="L56" s="525"/>
      <c r="M56" s="564"/>
      <c r="N56" s="344" t="s">
        <v>1654</v>
      </c>
      <c r="O56" s="560"/>
    </row>
    <row r="57" spans="2:15" ht="15.75" x14ac:dyDescent="0.25">
      <c r="B57" s="503"/>
      <c r="C57" s="627"/>
      <c r="D57" s="525"/>
      <c r="E57" s="330"/>
      <c r="F57" s="330">
        <v>1</v>
      </c>
      <c r="G57" s="37" t="s">
        <v>309</v>
      </c>
      <c r="H57" s="78" t="s">
        <v>1142</v>
      </c>
      <c r="I57" s="502"/>
      <c r="J57" s="500"/>
      <c r="K57" s="525"/>
      <c r="L57" s="525"/>
      <c r="M57" s="564"/>
      <c r="N57" s="344" t="s">
        <v>1655</v>
      </c>
      <c r="O57" s="560"/>
    </row>
    <row r="58" spans="2:15" ht="30" x14ac:dyDescent="0.25">
      <c r="B58" s="503"/>
      <c r="C58" s="627"/>
      <c r="D58" s="525"/>
      <c r="E58" s="330"/>
      <c r="F58" s="330">
        <v>1</v>
      </c>
      <c r="G58" s="37" t="s">
        <v>310</v>
      </c>
      <c r="H58" s="78" t="s">
        <v>1143</v>
      </c>
      <c r="I58" s="172" t="s">
        <v>311</v>
      </c>
      <c r="J58" s="330" t="s">
        <v>422</v>
      </c>
      <c r="K58" s="525"/>
      <c r="L58" s="525"/>
      <c r="M58" s="564"/>
      <c r="N58" s="344" t="s">
        <v>1656</v>
      </c>
      <c r="O58" s="560"/>
    </row>
    <row r="59" spans="2:15" ht="15.75" x14ac:dyDescent="0.25">
      <c r="B59" s="503"/>
      <c r="C59" s="627"/>
      <c r="D59" s="525"/>
      <c r="E59" s="330">
        <v>1</v>
      </c>
      <c r="F59" s="330"/>
      <c r="G59" s="37" t="s">
        <v>314</v>
      </c>
      <c r="H59" s="78" t="s">
        <v>1144</v>
      </c>
      <c r="I59" s="501" t="s">
        <v>315</v>
      </c>
      <c r="J59" s="500" t="s">
        <v>423</v>
      </c>
      <c r="K59" s="525"/>
      <c r="L59" s="525"/>
      <c r="M59" s="564"/>
      <c r="N59" s="344" t="s">
        <v>1657</v>
      </c>
      <c r="O59" s="560"/>
    </row>
    <row r="60" spans="2:15" ht="15.75" x14ac:dyDescent="0.25">
      <c r="B60" s="503"/>
      <c r="C60" s="627"/>
      <c r="D60" s="525"/>
      <c r="E60" s="330"/>
      <c r="F60" s="330">
        <v>1</v>
      </c>
      <c r="G60" s="37" t="s">
        <v>317</v>
      </c>
      <c r="H60" s="78" t="s">
        <v>1145</v>
      </c>
      <c r="I60" s="502"/>
      <c r="J60" s="500"/>
      <c r="K60" s="525"/>
      <c r="L60" s="525"/>
      <c r="M60" s="564"/>
      <c r="N60" s="344" t="s">
        <v>1658</v>
      </c>
      <c r="O60" s="560"/>
    </row>
    <row r="61" spans="2:15" ht="15.75" x14ac:dyDescent="0.25">
      <c r="B61" s="503"/>
      <c r="C61" s="627"/>
      <c r="D61" s="525"/>
      <c r="E61" s="330">
        <v>1</v>
      </c>
      <c r="F61" s="330"/>
      <c r="G61" s="37" t="s">
        <v>319</v>
      </c>
      <c r="H61" s="78" t="s">
        <v>1146</v>
      </c>
      <c r="I61" s="501" t="s">
        <v>320</v>
      </c>
      <c r="J61" s="500" t="s">
        <v>424</v>
      </c>
      <c r="K61" s="525"/>
      <c r="L61" s="525"/>
      <c r="M61" s="564"/>
      <c r="N61" s="344" t="s">
        <v>1659</v>
      </c>
      <c r="O61" s="560"/>
    </row>
    <row r="62" spans="2:15" ht="15.75" x14ac:dyDescent="0.25">
      <c r="B62" s="503"/>
      <c r="C62" s="627"/>
      <c r="D62" s="525"/>
      <c r="E62" s="330"/>
      <c r="F62" s="330">
        <v>1</v>
      </c>
      <c r="G62" s="37" t="s">
        <v>322</v>
      </c>
      <c r="H62" s="78" t="s">
        <v>1147</v>
      </c>
      <c r="I62" s="503"/>
      <c r="J62" s="500"/>
      <c r="K62" s="525"/>
      <c r="L62" s="525"/>
      <c r="M62" s="564"/>
      <c r="N62" s="344" t="s">
        <v>1660</v>
      </c>
      <c r="O62" s="560"/>
    </row>
    <row r="63" spans="2:15" ht="15.75" x14ac:dyDescent="0.25">
      <c r="B63" s="503"/>
      <c r="C63" s="627"/>
      <c r="D63" s="525"/>
      <c r="E63" s="330">
        <v>1</v>
      </c>
      <c r="F63" s="330"/>
      <c r="G63" s="37" t="s">
        <v>324</v>
      </c>
      <c r="H63" s="78" t="s">
        <v>1148</v>
      </c>
      <c r="I63" s="501" t="s">
        <v>325</v>
      </c>
      <c r="J63" s="500" t="s">
        <v>1661</v>
      </c>
      <c r="K63" s="525"/>
      <c r="L63" s="525"/>
      <c r="M63" s="564"/>
      <c r="N63" s="344" t="s">
        <v>1662</v>
      </c>
      <c r="O63" s="560"/>
    </row>
    <row r="64" spans="2:15" ht="15.75" x14ac:dyDescent="0.25">
      <c r="B64" s="503"/>
      <c r="C64" s="627"/>
      <c r="D64" s="525"/>
      <c r="E64" s="330"/>
      <c r="F64" s="330">
        <v>1</v>
      </c>
      <c r="G64" s="37" t="s">
        <v>327</v>
      </c>
      <c r="H64" s="78" t="s">
        <v>1149</v>
      </c>
      <c r="I64" s="502"/>
      <c r="J64" s="500"/>
      <c r="K64" s="525"/>
      <c r="L64" s="525"/>
      <c r="M64" s="564"/>
      <c r="N64" s="344" t="s">
        <v>1663</v>
      </c>
      <c r="O64" s="560"/>
    </row>
    <row r="65" spans="2:15" ht="30" x14ac:dyDescent="0.25">
      <c r="B65" s="503"/>
      <c r="C65" s="627"/>
      <c r="D65" s="525"/>
      <c r="E65" s="330"/>
      <c r="F65" s="330">
        <v>1</v>
      </c>
      <c r="G65" s="37" t="s">
        <v>328</v>
      </c>
      <c r="H65" s="78" t="s">
        <v>1150</v>
      </c>
      <c r="I65" s="172" t="s">
        <v>329</v>
      </c>
      <c r="J65" s="330" t="s">
        <v>1664</v>
      </c>
      <c r="K65" s="525"/>
      <c r="L65" s="525"/>
      <c r="M65" s="564"/>
      <c r="N65" s="344" t="s">
        <v>1665</v>
      </c>
      <c r="O65" s="560"/>
    </row>
    <row r="66" spans="2:15" ht="15.75" x14ac:dyDescent="0.25">
      <c r="B66" s="503"/>
      <c r="C66" s="627"/>
      <c r="D66" s="525"/>
      <c r="E66" s="330">
        <v>1</v>
      </c>
      <c r="F66" s="330"/>
      <c r="G66" s="37" t="s">
        <v>332</v>
      </c>
      <c r="H66" s="78" t="s">
        <v>1151</v>
      </c>
      <c r="I66" s="501" t="s">
        <v>333</v>
      </c>
      <c r="J66" s="500" t="s">
        <v>425</v>
      </c>
      <c r="K66" s="525"/>
      <c r="L66" s="525"/>
      <c r="M66" s="564"/>
      <c r="N66" s="344" t="s">
        <v>1666</v>
      </c>
      <c r="O66" s="560"/>
    </row>
    <row r="67" spans="2:15" ht="15.75" x14ac:dyDescent="0.25">
      <c r="B67" s="503"/>
      <c r="C67" s="627"/>
      <c r="D67" s="505"/>
      <c r="E67" s="330"/>
      <c r="F67" s="330">
        <v>1</v>
      </c>
      <c r="G67" s="37" t="s">
        <v>335</v>
      </c>
      <c r="H67" s="78" t="s">
        <v>1152</v>
      </c>
      <c r="I67" s="502"/>
      <c r="J67" s="500"/>
      <c r="K67" s="505"/>
      <c r="L67" s="505"/>
      <c r="M67" s="524"/>
      <c r="N67" s="344" t="s">
        <v>1667</v>
      </c>
      <c r="O67" s="520"/>
    </row>
    <row r="68" spans="2:15" ht="15.75" x14ac:dyDescent="0.25">
      <c r="B68" s="503"/>
      <c r="C68" s="627"/>
      <c r="D68" s="504" t="s">
        <v>1695</v>
      </c>
      <c r="E68" s="330">
        <v>1</v>
      </c>
      <c r="F68" s="330"/>
      <c r="G68" s="38" t="s">
        <v>337</v>
      </c>
      <c r="H68" s="78" t="s">
        <v>1153</v>
      </c>
      <c r="I68" s="642" t="s">
        <v>338</v>
      </c>
      <c r="J68" s="510" t="s">
        <v>426</v>
      </c>
      <c r="K68" s="535" t="s">
        <v>1614</v>
      </c>
      <c r="L68" s="535" t="s">
        <v>426</v>
      </c>
      <c r="M68" s="638" t="s">
        <v>427</v>
      </c>
      <c r="N68" s="344" t="s">
        <v>1277</v>
      </c>
      <c r="O68" s="523" t="s">
        <v>1611</v>
      </c>
    </row>
    <row r="69" spans="2:15" ht="15.75" x14ac:dyDescent="0.25">
      <c r="B69" s="503"/>
      <c r="C69" s="627"/>
      <c r="D69" s="525"/>
      <c r="E69" s="330"/>
      <c r="F69" s="330">
        <v>1</v>
      </c>
      <c r="G69" s="38" t="s">
        <v>341</v>
      </c>
      <c r="H69" s="78" t="s">
        <v>1154</v>
      </c>
      <c r="I69" s="643"/>
      <c r="J69" s="510"/>
      <c r="K69" s="535"/>
      <c r="L69" s="535"/>
      <c r="M69" s="639"/>
      <c r="N69" s="344" t="s">
        <v>1281</v>
      </c>
      <c r="O69" s="561"/>
    </row>
    <row r="70" spans="2:15" ht="30" x14ac:dyDescent="0.25">
      <c r="B70" s="503"/>
      <c r="C70" s="627"/>
      <c r="D70" s="525"/>
      <c r="E70" s="330">
        <v>1</v>
      </c>
      <c r="F70" s="330"/>
      <c r="G70" s="38" t="s">
        <v>343</v>
      </c>
      <c r="H70" s="78" t="s">
        <v>1155</v>
      </c>
      <c r="I70" s="13" t="s">
        <v>344</v>
      </c>
      <c r="J70" s="341" t="s">
        <v>428</v>
      </c>
      <c r="K70" s="535"/>
      <c r="L70" s="535"/>
      <c r="M70" s="639"/>
      <c r="N70" s="344" t="s">
        <v>1279</v>
      </c>
      <c r="O70" s="561"/>
    </row>
    <row r="71" spans="2:15" ht="30" x14ac:dyDescent="0.25">
      <c r="B71" s="503"/>
      <c r="C71" s="627"/>
      <c r="D71" s="525"/>
      <c r="E71" s="330"/>
      <c r="F71" s="330">
        <v>1</v>
      </c>
      <c r="G71" s="38" t="s">
        <v>347</v>
      </c>
      <c r="H71" s="78" t="s">
        <v>1156</v>
      </c>
      <c r="I71" s="13" t="s">
        <v>348</v>
      </c>
      <c r="J71" s="341" t="s">
        <v>429</v>
      </c>
      <c r="K71" s="535"/>
      <c r="L71" s="535"/>
      <c r="M71" s="639"/>
      <c r="N71" s="344" t="s">
        <v>1613</v>
      </c>
      <c r="O71" s="561"/>
    </row>
    <row r="72" spans="2:15" ht="30" x14ac:dyDescent="0.25">
      <c r="B72" s="503"/>
      <c r="C72" s="627"/>
      <c r="D72" s="505"/>
      <c r="E72" s="330"/>
      <c r="F72" s="330">
        <v>1</v>
      </c>
      <c r="G72" s="38" t="s">
        <v>351</v>
      </c>
      <c r="H72" s="78" t="s">
        <v>1157</v>
      </c>
      <c r="I72" s="13" t="s">
        <v>352</v>
      </c>
      <c r="J72" s="341" t="s">
        <v>430</v>
      </c>
      <c r="K72" s="535"/>
      <c r="L72" s="535"/>
      <c r="M72" s="640"/>
      <c r="N72" s="344" t="s">
        <v>1293</v>
      </c>
      <c r="O72" s="562"/>
    </row>
    <row r="73" spans="2:15" ht="15.75" x14ac:dyDescent="0.25">
      <c r="B73" s="503"/>
      <c r="C73" s="627"/>
      <c r="D73" s="504" t="s">
        <v>1695</v>
      </c>
      <c r="E73" s="22"/>
      <c r="F73" s="15">
        <v>1</v>
      </c>
      <c r="G73" s="39" t="s">
        <v>357</v>
      </c>
      <c r="H73" s="178" t="s">
        <v>1159</v>
      </c>
      <c r="I73" s="615" t="s">
        <v>356</v>
      </c>
      <c r="J73" s="557" t="s">
        <v>1615</v>
      </c>
      <c r="K73" s="535" t="s">
        <v>1617</v>
      </c>
      <c r="L73" s="535" t="s">
        <v>1618</v>
      </c>
      <c r="M73" s="635" t="s">
        <v>431</v>
      </c>
      <c r="N73" s="344" t="s">
        <v>1312</v>
      </c>
      <c r="O73" s="523" t="s">
        <v>1611</v>
      </c>
    </row>
    <row r="74" spans="2:15" ht="15.75" x14ac:dyDescent="0.25">
      <c r="B74" s="503"/>
      <c r="C74" s="627"/>
      <c r="D74" s="525"/>
      <c r="E74" s="24"/>
      <c r="F74" s="22">
        <v>1</v>
      </c>
      <c r="G74" s="39" t="s">
        <v>865</v>
      </c>
      <c r="H74" s="178" t="s">
        <v>1160</v>
      </c>
      <c r="I74" s="616"/>
      <c r="J74" s="559"/>
      <c r="K74" s="535"/>
      <c r="L74" s="634"/>
      <c r="M74" s="636"/>
      <c r="N74" s="344" t="s">
        <v>1358</v>
      </c>
      <c r="O74" s="564"/>
    </row>
    <row r="75" spans="2:15" ht="15.75" x14ac:dyDescent="0.25">
      <c r="B75" s="503"/>
      <c r="C75" s="627"/>
      <c r="D75" s="525"/>
      <c r="E75" s="15">
        <v>1</v>
      </c>
      <c r="F75" s="40"/>
      <c r="G75" s="39" t="s">
        <v>355</v>
      </c>
      <c r="H75" s="178" t="s">
        <v>1158</v>
      </c>
      <c r="I75" s="616"/>
      <c r="J75" s="557" t="s">
        <v>1616</v>
      </c>
      <c r="K75" s="535"/>
      <c r="L75" s="634"/>
      <c r="M75" s="636"/>
      <c r="N75" s="218" t="s">
        <v>1279</v>
      </c>
      <c r="O75" s="564"/>
    </row>
    <row r="76" spans="2:15" ht="15.75" x14ac:dyDescent="0.25">
      <c r="B76" s="503"/>
      <c r="C76" s="627"/>
      <c r="D76" s="525"/>
      <c r="E76" s="15"/>
      <c r="F76" s="17">
        <v>1</v>
      </c>
      <c r="G76" s="39" t="s">
        <v>358</v>
      </c>
      <c r="H76" s="178" t="s">
        <v>1161</v>
      </c>
      <c r="I76" s="616"/>
      <c r="J76" s="558"/>
      <c r="K76" s="535"/>
      <c r="L76" s="634"/>
      <c r="M76" s="636"/>
      <c r="N76" s="344" t="s">
        <v>1286</v>
      </c>
      <c r="O76" s="564"/>
    </row>
    <row r="77" spans="2:15" ht="15.75" x14ac:dyDescent="0.25">
      <c r="B77" s="503"/>
      <c r="C77" s="627"/>
      <c r="D77" s="525"/>
      <c r="E77" s="15"/>
      <c r="F77" s="17">
        <v>1</v>
      </c>
      <c r="G77" s="39" t="s">
        <v>359</v>
      </c>
      <c r="H77" s="178" t="s">
        <v>1162</v>
      </c>
      <c r="I77" s="616"/>
      <c r="J77" s="558"/>
      <c r="K77" s="535"/>
      <c r="L77" s="634"/>
      <c r="M77" s="636"/>
      <c r="N77" s="344" t="s">
        <v>1278</v>
      </c>
      <c r="O77" s="564"/>
    </row>
    <row r="78" spans="2:15" ht="15.75" x14ac:dyDescent="0.25">
      <c r="B78" s="503"/>
      <c r="C78" s="627"/>
      <c r="D78" s="505"/>
      <c r="E78" s="14"/>
      <c r="F78" s="41">
        <v>1</v>
      </c>
      <c r="G78" s="42" t="s">
        <v>360</v>
      </c>
      <c r="H78" s="178" t="s">
        <v>1163</v>
      </c>
      <c r="I78" s="617"/>
      <c r="J78" s="559"/>
      <c r="K78" s="535"/>
      <c r="L78" s="634"/>
      <c r="M78" s="637"/>
      <c r="N78" s="344" t="s">
        <v>1352</v>
      </c>
      <c r="O78" s="524"/>
    </row>
    <row r="79" spans="2:15" ht="15.75" x14ac:dyDescent="0.25">
      <c r="B79" s="503"/>
      <c r="C79" s="627"/>
      <c r="D79" s="574" t="s">
        <v>1695</v>
      </c>
      <c r="E79" s="338"/>
      <c r="F79" s="338">
        <v>1</v>
      </c>
      <c r="G79" s="43" t="s">
        <v>432</v>
      </c>
      <c r="H79" s="88" t="s">
        <v>1164</v>
      </c>
      <c r="I79" s="496" t="s">
        <v>362</v>
      </c>
      <c r="J79" s="497" t="s">
        <v>1619</v>
      </c>
      <c r="K79" s="570" t="s">
        <v>433</v>
      </c>
      <c r="L79" s="570" t="s">
        <v>1620</v>
      </c>
      <c r="M79" s="571" t="s">
        <v>434</v>
      </c>
      <c r="N79" s="219" t="s">
        <v>1282</v>
      </c>
      <c r="O79" s="565" t="s">
        <v>1611</v>
      </c>
    </row>
    <row r="80" spans="2:15" ht="15.75" x14ac:dyDescent="0.25">
      <c r="B80" s="503"/>
      <c r="C80" s="627"/>
      <c r="D80" s="575"/>
      <c r="E80" s="338"/>
      <c r="F80" s="338">
        <v>1</v>
      </c>
      <c r="G80" s="43">
        <v>224054202</v>
      </c>
      <c r="H80" s="65" t="s">
        <v>1165</v>
      </c>
      <c r="I80" s="496"/>
      <c r="J80" s="497"/>
      <c r="K80" s="570"/>
      <c r="L80" s="570"/>
      <c r="M80" s="572"/>
      <c r="N80" s="219" t="s">
        <v>1361</v>
      </c>
      <c r="O80" s="566"/>
    </row>
    <row r="81" spans="2:15" ht="30" x14ac:dyDescent="0.25">
      <c r="B81" s="502"/>
      <c r="C81" s="628"/>
      <c r="D81" s="576"/>
      <c r="E81" s="338"/>
      <c r="F81" s="338">
        <v>1</v>
      </c>
      <c r="G81" s="43" t="s">
        <v>365</v>
      </c>
      <c r="H81" s="65" t="s">
        <v>1166</v>
      </c>
      <c r="I81" s="337" t="s">
        <v>366</v>
      </c>
      <c r="J81" s="338" t="s">
        <v>435</v>
      </c>
      <c r="K81" s="570"/>
      <c r="L81" s="570"/>
      <c r="M81" s="572"/>
      <c r="N81" s="219" t="s">
        <v>1281</v>
      </c>
      <c r="O81" s="567"/>
    </row>
    <row r="82" spans="2:15" x14ac:dyDescent="0.25">
      <c r="B82" s="501" t="s">
        <v>1098</v>
      </c>
      <c r="C82" s="626" t="s">
        <v>1096</v>
      </c>
      <c r="D82" s="532" t="s">
        <v>1696</v>
      </c>
      <c r="E82" s="532"/>
      <c r="F82" s="532">
        <v>1</v>
      </c>
      <c r="G82" s="620" t="s">
        <v>121</v>
      </c>
      <c r="H82" s="513" t="s">
        <v>884</v>
      </c>
      <c r="I82" s="536" t="s">
        <v>118</v>
      </c>
      <c r="J82" s="539" t="s">
        <v>1668</v>
      </c>
      <c r="K82" s="551" t="s">
        <v>382</v>
      </c>
      <c r="L82" s="539" t="s">
        <v>1668</v>
      </c>
      <c r="M82" s="598" t="s">
        <v>383</v>
      </c>
      <c r="N82" s="523" t="s">
        <v>1669</v>
      </c>
      <c r="O82" s="523" t="s">
        <v>1611</v>
      </c>
    </row>
    <row r="83" spans="2:15" x14ac:dyDescent="0.25">
      <c r="B83" s="503"/>
      <c r="C83" s="627"/>
      <c r="D83" s="533"/>
      <c r="E83" s="533"/>
      <c r="F83" s="533"/>
      <c r="G83" s="621"/>
      <c r="H83" s="623"/>
      <c r="I83" s="537"/>
      <c r="J83" s="540"/>
      <c r="K83" s="552"/>
      <c r="L83" s="540"/>
      <c r="M83" s="599"/>
      <c r="N83" s="564"/>
      <c r="O83" s="561"/>
    </row>
    <row r="84" spans="2:15" x14ac:dyDescent="0.25">
      <c r="B84" s="503"/>
      <c r="C84" s="627"/>
      <c r="D84" s="533"/>
      <c r="E84" s="534"/>
      <c r="F84" s="534"/>
      <c r="G84" s="622"/>
      <c r="H84" s="514"/>
      <c r="I84" s="537"/>
      <c r="J84" s="540"/>
      <c r="K84" s="552"/>
      <c r="L84" s="540"/>
      <c r="M84" s="599"/>
      <c r="N84" s="524"/>
      <c r="O84" s="561"/>
    </row>
    <row r="85" spans="2:15" x14ac:dyDescent="0.25">
      <c r="B85" s="503"/>
      <c r="C85" s="627"/>
      <c r="D85" s="533"/>
      <c r="E85" s="340"/>
      <c r="F85" s="340">
        <v>1</v>
      </c>
      <c r="G85" s="4" t="s">
        <v>122</v>
      </c>
      <c r="H85" s="5" t="s">
        <v>885</v>
      </c>
      <c r="I85" s="537"/>
      <c r="J85" s="540"/>
      <c r="K85" s="552"/>
      <c r="L85" s="540"/>
      <c r="M85" s="599"/>
      <c r="N85" s="344" t="s">
        <v>1670</v>
      </c>
      <c r="O85" s="561"/>
    </row>
    <row r="86" spans="2:15" x14ac:dyDescent="0.25">
      <c r="B86" s="503"/>
      <c r="C86" s="627"/>
      <c r="D86" s="533"/>
      <c r="E86" s="340"/>
      <c r="F86" s="340">
        <v>1</v>
      </c>
      <c r="G86" s="4" t="s">
        <v>123</v>
      </c>
      <c r="H86" s="5" t="s">
        <v>886</v>
      </c>
      <c r="I86" s="537"/>
      <c r="J86" s="540"/>
      <c r="K86" s="552"/>
      <c r="L86" s="540"/>
      <c r="M86" s="599"/>
      <c r="N86" s="344" t="s">
        <v>1671</v>
      </c>
      <c r="O86" s="561"/>
    </row>
    <row r="87" spans="2:15" x14ac:dyDescent="0.25">
      <c r="B87" s="503"/>
      <c r="C87" s="627"/>
      <c r="D87" s="534"/>
      <c r="E87" s="340"/>
      <c r="F87" s="340">
        <v>1</v>
      </c>
      <c r="G87" s="4" t="s">
        <v>1718</v>
      </c>
      <c r="H87" s="215" t="s">
        <v>1712</v>
      </c>
      <c r="I87" s="538"/>
      <c r="J87" s="541"/>
      <c r="K87" s="553"/>
      <c r="L87" s="541"/>
      <c r="M87" s="600"/>
      <c r="N87" s="353" t="s">
        <v>1891</v>
      </c>
      <c r="O87" s="562"/>
    </row>
    <row r="88" spans="2:15" x14ac:dyDescent="0.25">
      <c r="B88" s="503"/>
      <c r="C88" s="627"/>
      <c r="D88" s="532" t="s">
        <v>1696</v>
      </c>
      <c r="E88" s="340">
        <v>1</v>
      </c>
      <c r="F88" s="340"/>
      <c r="G88" s="4" t="s">
        <v>132</v>
      </c>
      <c r="H88" s="5" t="s">
        <v>1167</v>
      </c>
      <c r="I88" s="610" t="s">
        <v>133</v>
      </c>
      <c r="J88" s="501" t="s">
        <v>1690</v>
      </c>
      <c r="K88" s="535" t="s">
        <v>1689</v>
      </c>
      <c r="L88" s="535" t="s">
        <v>1688</v>
      </c>
      <c r="M88" s="527" t="s">
        <v>1691</v>
      </c>
      <c r="N88" s="214" t="s">
        <v>1293</v>
      </c>
      <c r="O88" s="515" t="s">
        <v>1687</v>
      </c>
    </row>
    <row r="89" spans="2:15" x14ac:dyDescent="0.25">
      <c r="B89" s="503"/>
      <c r="C89" s="627"/>
      <c r="D89" s="534"/>
      <c r="E89" s="340"/>
      <c r="F89" s="340">
        <v>1</v>
      </c>
      <c r="G89" s="4" t="s">
        <v>135</v>
      </c>
      <c r="H89" s="5" t="s">
        <v>1175</v>
      </c>
      <c r="I89" s="611"/>
      <c r="J89" s="502"/>
      <c r="K89" s="535"/>
      <c r="L89" s="535"/>
      <c r="M89" s="529"/>
      <c r="N89" s="214" t="s">
        <v>1361</v>
      </c>
      <c r="O89" s="516"/>
    </row>
    <row r="90" spans="2:15" x14ac:dyDescent="0.25">
      <c r="B90" s="503"/>
      <c r="C90" s="627"/>
      <c r="D90" s="574" t="s">
        <v>1696</v>
      </c>
      <c r="E90" s="618">
        <v>1</v>
      </c>
      <c r="F90" s="504"/>
      <c r="G90" s="511" t="s">
        <v>1724</v>
      </c>
      <c r="H90" s="513" t="s">
        <v>1727</v>
      </c>
      <c r="I90" s="511" t="s">
        <v>137</v>
      </c>
      <c r="J90" s="532" t="s">
        <v>387</v>
      </c>
      <c r="K90" s="601" t="s">
        <v>1672</v>
      </c>
      <c r="L90" s="601" t="s">
        <v>1673</v>
      </c>
      <c r="M90" s="604" t="s">
        <v>388</v>
      </c>
      <c r="N90" s="577" t="s">
        <v>1277</v>
      </c>
      <c r="O90" s="577" t="s">
        <v>1611</v>
      </c>
    </row>
    <row r="91" spans="2:15" x14ac:dyDescent="0.25">
      <c r="B91" s="503"/>
      <c r="C91" s="627"/>
      <c r="D91" s="575"/>
      <c r="E91" s="619"/>
      <c r="F91" s="505"/>
      <c r="G91" s="512"/>
      <c r="H91" s="514"/>
      <c r="I91" s="668"/>
      <c r="J91" s="533"/>
      <c r="K91" s="602"/>
      <c r="L91" s="602"/>
      <c r="M91" s="605"/>
      <c r="N91" s="660"/>
      <c r="O91" s="578"/>
    </row>
    <row r="92" spans="2:15" x14ac:dyDescent="0.25">
      <c r="B92" s="503"/>
      <c r="C92" s="627"/>
      <c r="D92" s="575"/>
      <c r="E92" s="343"/>
      <c r="F92" s="327">
        <v>1</v>
      </c>
      <c r="G92" s="223" t="s">
        <v>139</v>
      </c>
      <c r="H92" s="342" t="s">
        <v>1176</v>
      </c>
      <c r="I92" s="668"/>
      <c r="J92" s="533"/>
      <c r="K92" s="602"/>
      <c r="L92" s="602"/>
      <c r="M92" s="605"/>
      <c r="N92" s="347" t="s">
        <v>1289</v>
      </c>
      <c r="O92" s="578"/>
    </row>
    <row r="93" spans="2:15" x14ac:dyDescent="0.25">
      <c r="B93" s="503"/>
      <c r="C93" s="627"/>
      <c r="D93" s="575"/>
      <c r="E93" s="618"/>
      <c r="F93" s="504">
        <v>1</v>
      </c>
      <c r="G93" s="501" t="s">
        <v>141</v>
      </c>
      <c r="H93" s="513" t="s">
        <v>1177</v>
      </c>
      <c r="I93" s="668"/>
      <c r="J93" s="533"/>
      <c r="K93" s="602"/>
      <c r="L93" s="602"/>
      <c r="M93" s="605"/>
      <c r="N93" s="577" t="s">
        <v>1357</v>
      </c>
      <c r="O93" s="578"/>
    </row>
    <row r="94" spans="2:15" x14ac:dyDescent="0.25">
      <c r="B94" s="503"/>
      <c r="C94" s="627"/>
      <c r="D94" s="575"/>
      <c r="E94" s="619"/>
      <c r="F94" s="505"/>
      <c r="G94" s="502"/>
      <c r="H94" s="514"/>
      <c r="I94" s="668"/>
      <c r="J94" s="534"/>
      <c r="K94" s="602"/>
      <c r="L94" s="602"/>
      <c r="M94" s="605"/>
      <c r="N94" s="660"/>
      <c r="O94" s="578"/>
    </row>
    <row r="95" spans="2:15" x14ac:dyDescent="0.25">
      <c r="B95" s="503"/>
      <c r="C95" s="627"/>
      <c r="D95" s="575"/>
      <c r="E95" s="504">
        <v>1</v>
      </c>
      <c r="F95" s="504"/>
      <c r="G95" s="501" t="s">
        <v>142</v>
      </c>
      <c r="H95" s="513" t="s">
        <v>1168</v>
      </c>
      <c r="I95" s="668"/>
      <c r="J95" s="532" t="s">
        <v>1674</v>
      </c>
      <c r="K95" s="602"/>
      <c r="L95" s="602"/>
      <c r="M95" s="605"/>
      <c r="N95" s="577" t="s">
        <v>1280</v>
      </c>
      <c r="O95" s="578"/>
    </row>
    <row r="96" spans="2:15" x14ac:dyDescent="0.25">
      <c r="B96" s="503"/>
      <c r="C96" s="627"/>
      <c r="D96" s="575"/>
      <c r="E96" s="505"/>
      <c r="F96" s="505"/>
      <c r="G96" s="502"/>
      <c r="H96" s="514"/>
      <c r="I96" s="512"/>
      <c r="J96" s="534"/>
      <c r="K96" s="602"/>
      <c r="L96" s="602"/>
      <c r="M96" s="605"/>
      <c r="N96" s="660"/>
      <c r="O96" s="578"/>
    </row>
    <row r="97" spans="2:15" x14ac:dyDescent="0.25">
      <c r="B97" s="503"/>
      <c r="C97" s="627"/>
      <c r="D97" s="575"/>
      <c r="E97" s="9"/>
      <c r="F97" s="9">
        <v>1</v>
      </c>
      <c r="G97" s="10" t="s">
        <v>147</v>
      </c>
      <c r="H97" s="5" t="s">
        <v>1179</v>
      </c>
      <c r="I97" s="511" t="s">
        <v>148</v>
      </c>
      <c r="J97" s="532" t="s">
        <v>1675</v>
      </c>
      <c r="K97" s="602"/>
      <c r="L97" s="602"/>
      <c r="M97" s="605"/>
      <c r="N97" s="220" t="s">
        <v>1281</v>
      </c>
      <c r="O97" s="578"/>
    </row>
    <row r="98" spans="2:15" x14ac:dyDescent="0.25">
      <c r="B98" s="503"/>
      <c r="C98" s="627"/>
      <c r="D98" s="575"/>
      <c r="E98" s="9"/>
      <c r="F98" s="9">
        <v>1</v>
      </c>
      <c r="G98" s="10" t="s">
        <v>1717</v>
      </c>
      <c r="H98" s="215" t="s">
        <v>1711</v>
      </c>
      <c r="I98" s="512"/>
      <c r="J98" s="534"/>
      <c r="K98" s="602"/>
      <c r="L98" s="602"/>
      <c r="M98" s="605"/>
      <c r="N98" s="220" t="s">
        <v>1347</v>
      </c>
      <c r="O98" s="578"/>
    </row>
    <row r="99" spans="2:15" ht="30" x14ac:dyDescent="0.25">
      <c r="B99" s="503"/>
      <c r="C99" s="627"/>
      <c r="D99" s="575"/>
      <c r="E99" s="222"/>
      <c r="F99" s="330">
        <v>1</v>
      </c>
      <c r="G99" s="331" t="s">
        <v>1710</v>
      </c>
      <c r="H99" s="215" t="s">
        <v>1714</v>
      </c>
      <c r="I99" s="339" t="s">
        <v>151</v>
      </c>
      <c r="J99" s="330" t="s">
        <v>389</v>
      </c>
      <c r="K99" s="602"/>
      <c r="L99" s="602"/>
      <c r="M99" s="605"/>
      <c r="N99" s="220" t="s">
        <v>1291</v>
      </c>
      <c r="O99" s="578"/>
    </row>
    <row r="100" spans="2:15" ht="30" x14ac:dyDescent="0.25">
      <c r="B100" s="503"/>
      <c r="C100" s="627"/>
      <c r="D100" s="575"/>
      <c r="E100" s="330"/>
      <c r="F100" s="330">
        <v>1</v>
      </c>
      <c r="G100" s="331" t="s">
        <v>153</v>
      </c>
      <c r="H100" s="5" t="s">
        <v>1180</v>
      </c>
      <c r="I100" s="339" t="s">
        <v>154</v>
      </c>
      <c r="J100" s="340" t="s">
        <v>390</v>
      </c>
      <c r="K100" s="602"/>
      <c r="L100" s="602"/>
      <c r="M100" s="605"/>
      <c r="N100" s="220" t="s">
        <v>1312</v>
      </c>
      <c r="O100" s="578"/>
    </row>
    <row r="101" spans="2:15" ht="30" x14ac:dyDescent="0.25">
      <c r="B101" s="503"/>
      <c r="C101" s="627"/>
      <c r="D101" s="575"/>
      <c r="E101" s="9">
        <v>1</v>
      </c>
      <c r="F101" s="330"/>
      <c r="G101" s="331" t="s">
        <v>157</v>
      </c>
      <c r="H101" s="5" t="s">
        <v>1169</v>
      </c>
      <c r="I101" s="339" t="s">
        <v>158</v>
      </c>
      <c r="J101" s="340" t="s">
        <v>1544</v>
      </c>
      <c r="K101" s="602"/>
      <c r="L101" s="602"/>
      <c r="M101" s="605"/>
      <c r="N101" s="220" t="s">
        <v>1318</v>
      </c>
      <c r="O101" s="578"/>
    </row>
    <row r="102" spans="2:15" ht="30" x14ac:dyDescent="0.25">
      <c r="B102" s="503"/>
      <c r="C102" s="627"/>
      <c r="D102" s="575"/>
      <c r="E102" s="9"/>
      <c r="F102" s="9">
        <v>1</v>
      </c>
      <c r="G102" s="10" t="s">
        <v>160</v>
      </c>
      <c r="H102" s="5" t="s">
        <v>1181</v>
      </c>
      <c r="I102" s="339" t="s">
        <v>161</v>
      </c>
      <c r="J102" s="340" t="s">
        <v>1692</v>
      </c>
      <c r="K102" s="602"/>
      <c r="L102" s="602"/>
      <c r="M102" s="605"/>
      <c r="N102" s="220" t="s">
        <v>1321</v>
      </c>
      <c r="O102" s="578"/>
    </row>
    <row r="103" spans="2:15" ht="30" x14ac:dyDescent="0.25">
      <c r="B103" s="503"/>
      <c r="C103" s="627"/>
      <c r="D103" s="575"/>
      <c r="E103" s="9"/>
      <c r="F103" s="329">
        <v>1</v>
      </c>
      <c r="G103" s="11" t="s">
        <v>163</v>
      </c>
      <c r="H103" s="5" t="s">
        <v>1182</v>
      </c>
      <c r="I103" s="12" t="s">
        <v>164</v>
      </c>
      <c r="J103" s="340" t="s">
        <v>1686</v>
      </c>
      <c r="K103" s="602"/>
      <c r="L103" s="602"/>
      <c r="M103" s="605"/>
      <c r="N103" s="220" t="s">
        <v>1285</v>
      </c>
      <c r="O103" s="578"/>
    </row>
    <row r="104" spans="2:15" x14ac:dyDescent="0.25">
      <c r="B104" s="503"/>
      <c r="C104" s="627"/>
      <c r="D104" s="575"/>
      <c r="E104" s="618">
        <v>1</v>
      </c>
      <c r="F104" s="618"/>
      <c r="G104" s="511" t="s">
        <v>1736</v>
      </c>
      <c r="H104" s="513" t="s">
        <v>1737</v>
      </c>
      <c r="I104" s="498" t="s">
        <v>167</v>
      </c>
      <c r="J104" s="499" t="s">
        <v>391</v>
      </c>
      <c r="K104" s="602"/>
      <c r="L104" s="602"/>
      <c r="M104" s="605"/>
      <c r="N104" s="577" t="s">
        <v>1361</v>
      </c>
      <c r="O104" s="578"/>
    </row>
    <row r="105" spans="2:15" x14ac:dyDescent="0.25">
      <c r="B105" s="503"/>
      <c r="C105" s="627"/>
      <c r="D105" s="575"/>
      <c r="E105" s="619"/>
      <c r="F105" s="619"/>
      <c r="G105" s="512"/>
      <c r="H105" s="514"/>
      <c r="I105" s="498"/>
      <c r="J105" s="499"/>
      <c r="K105" s="602"/>
      <c r="L105" s="602"/>
      <c r="M105" s="605"/>
      <c r="N105" s="660"/>
      <c r="O105" s="578"/>
    </row>
    <row r="106" spans="2:15" x14ac:dyDescent="0.25">
      <c r="B106" s="503"/>
      <c r="C106" s="627"/>
      <c r="D106" s="575"/>
      <c r="E106" s="9"/>
      <c r="F106" s="9">
        <v>1</v>
      </c>
      <c r="G106" s="10" t="s">
        <v>169</v>
      </c>
      <c r="H106" s="215" t="s">
        <v>1183</v>
      </c>
      <c r="I106" s="498"/>
      <c r="J106" s="499"/>
      <c r="K106" s="602"/>
      <c r="L106" s="602"/>
      <c r="M106" s="605"/>
      <c r="N106" s="220" t="s">
        <v>1276</v>
      </c>
      <c r="O106" s="578"/>
    </row>
    <row r="107" spans="2:15" ht="30" x14ac:dyDescent="0.25">
      <c r="B107" s="503"/>
      <c r="C107" s="627"/>
      <c r="D107" s="576"/>
      <c r="E107" s="330"/>
      <c r="F107" s="330">
        <v>1</v>
      </c>
      <c r="G107" s="331" t="s">
        <v>392</v>
      </c>
      <c r="H107" s="5" t="s">
        <v>1178</v>
      </c>
      <c r="I107" s="13" t="s">
        <v>144</v>
      </c>
      <c r="J107" s="340" t="s">
        <v>1676</v>
      </c>
      <c r="K107" s="603"/>
      <c r="L107" s="603"/>
      <c r="M107" s="606"/>
      <c r="N107" s="220" t="s">
        <v>1313</v>
      </c>
      <c r="O107" s="579"/>
    </row>
    <row r="108" spans="2:15" x14ac:dyDescent="0.25">
      <c r="B108" s="503"/>
      <c r="C108" s="627"/>
      <c r="D108" s="612" t="s">
        <v>1696</v>
      </c>
      <c r="E108" s="14">
        <v>1</v>
      </c>
      <c r="F108" s="15"/>
      <c r="G108" s="16" t="s">
        <v>198</v>
      </c>
      <c r="H108" s="5" t="s">
        <v>1170</v>
      </c>
      <c r="I108" s="615" t="s">
        <v>199</v>
      </c>
      <c r="J108" s="557" t="s">
        <v>399</v>
      </c>
      <c r="K108" s="647" t="s">
        <v>1682</v>
      </c>
      <c r="L108" s="647" t="s">
        <v>1683</v>
      </c>
      <c r="M108" s="665" t="s">
        <v>400</v>
      </c>
      <c r="N108" s="221" t="s">
        <v>1280</v>
      </c>
      <c r="O108" s="644" t="s">
        <v>1611</v>
      </c>
    </row>
    <row r="109" spans="2:15" x14ac:dyDescent="0.25">
      <c r="B109" s="503"/>
      <c r="C109" s="627"/>
      <c r="D109" s="613"/>
      <c r="E109" s="350"/>
      <c r="F109" s="17">
        <v>1</v>
      </c>
      <c r="G109" s="18" t="s">
        <v>202</v>
      </c>
      <c r="H109" s="5" t="s">
        <v>1184</v>
      </c>
      <c r="I109" s="616"/>
      <c r="J109" s="558"/>
      <c r="K109" s="648"/>
      <c r="L109" s="648"/>
      <c r="M109" s="666"/>
      <c r="N109" s="221" t="s">
        <v>1281</v>
      </c>
      <c r="O109" s="645"/>
    </row>
    <row r="110" spans="2:15" x14ac:dyDescent="0.25">
      <c r="B110" s="503"/>
      <c r="C110" s="627"/>
      <c r="D110" s="613"/>
      <c r="E110" s="349"/>
      <c r="F110" s="17">
        <v>1</v>
      </c>
      <c r="G110" s="19" t="s">
        <v>203</v>
      </c>
      <c r="H110" s="5" t="s">
        <v>1185</v>
      </c>
      <c r="I110" s="616"/>
      <c r="J110" s="558"/>
      <c r="K110" s="648"/>
      <c r="L110" s="648"/>
      <c r="M110" s="666"/>
      <c r="N110" s="221" t="s">
        <v>1282</v>
      </c>
      <c r="O110" s="645"/>
    </row>
    <row r="111" spans="2:15" x14ac:dyDescent="0.25">
      <c r="B111" s="503"/>
      <c r="C111" s="627"/>
      <c r="D111" s="613"/>
      <c r="E111" s="14"/>
      <c r="F111" s="20">
        <v>1</v>
      </c>
      <c r="G111" s="21" t="s">
        <v>204</v>
      </c>
      <c r="H111" s="5" t="s">
        <v>1186</v>
      </c>
      <c r="I111" s="616"/>
      <c r="J111" s="558"/>
      <c r="K111" s="648"/>
      <c r="L111" s="648"/>
      <c r="M111" s="666"/>
      <c r="N111" s="221" t="s">
        <v>1393</v>
      </c>
      <c r="O111" s="645"/>
    </row>
    <row r="112" spans="2:15" x14ac:dyDescent="0.25">
      <c r="B112" s="503"/>
      <c r="C112" s="627"/>
      <c r="D112" s="613"/>
      <c r="E112" s="351"/>
      <c r="F112" s="22">
        <v>1</v>
      </c>
      <c r="G112" s="21" t="s">
        <v>205</v>
      </c>
      <c r="H112" s="5" t="s">
        <v>1187</v>
      </c>
      <c r="I112" s="617"/>
      <c r="J112" s="559"/>
      <c r="K112" s="648"/>
      <c r="L112" s="648"/>
      <c r="M112" s="666"/>
      <c r="N112" s="221" t="s">
        <v>1424</v>
      </c>
      <c r="O112" s="645"/>
    </row>
    <row r="113" spans="2:15" ht="30" x14ac:dyDescent="0.25">
      <c r="B113" s="503"/>
      <c r="C113" s="627"/>
      <c r="D113" s="613"/>
      <c r="E113" s="14"/>
      <c r="F113" s="22">
        <v>1</v>
      </c>
      <c r="G113" s="18" t="s">
        <v>1719</v>
      </c>
      <c r="H113" s="215" t="s">
        <v>1721</v>
      </c>
      <c r="I113" s="23" t="s">
        <v>207</v>
      </c>
      <c r="J113" s="341" t="s">
        <v>401</v>
      </c>
      <c r="K113" s="648"/>
      <c r="L113" s="648"/>
      <c r="M113" s="666"/>
      <c r="N113" s="221" t="s">
        <v>1297</v>
      </c>
      <c r="O113" s="645"/>
    </row>
    <row r="114" spans="2:15" x14ac:dyDescent="0.25">
      <c r="B114" s="503"/>
      <c r="C114" s="627"/>
      <c r="D114" s="613"/>
      <c r="E114" s="349">
        <v>1</v>
      </c>
      <c r="F114" s="22"/>
      <c r="G114" s="18" t="s">
        <v>210</v>
      </c>
      <c r="H114" s="5" t="s">
        <v>1171</v>
      </c>
      <c r="I114" s="615" t="s">
        <v>211</v>
      </c>
      <c r="J114" s="557" t="s">
        <v>402</v>
      </c>
      <c r="K114" s="648"/>
      <c r="L114" s="648"/>
      <c r="M114" s="666"/>
      <c r="N114" s="221" t="s">
        <v>1279</v>
      </c>
      <c r="O114" s="645"/>
    </row>
    <row r="115" spans="2:15" x14ac:dyDescent="0.25">
      <c r="B115" s="503"/>
      <c r="C115" s="627"/>
      <c r="D115" s="613"/>
      <c r="E115" s="14"/>
      <c r="F115" s="22">
        <v>1</v>
      </c>
      <c r="G115" s="18" t="s">
        <v>213</v>
      </c>
      <c r="H115" s="5" t="s">
        <v>1188</v>
      </c>
      <c r="I115" s="616"/>
      <c r="J115" s="558"/>
      <c r="K115" s="648"/>
      <c r="L115" s="648"/>
      <c r="M115" s="666"/>
      <c r="N115" s="221" t="s">
        <v>1293</v>
      </c>
      <c r="O115" s="645"/>
    </row>
    <row r="116" spans="2:15" x14ac:dyDescent="0.25">
      <c r="B116" s="503"/>
      <c r="C116" s="627"/>
      <c r="D116" s="613"/>
      <c r="E116" s="14"/>
      <c r="F116" s="22">
        <v>1</v>
      </c>
      <c r="G116" s="18" t="s">
        <v>214</v>
      </c>
      <c r="H116" s="5" t="s">
        <v>1189</v>
      </c>
      <c r="I116" s="616"/>
      <c r="J116" s="558"/>
      <c r="K116" s="648"/>
      <c r="L116" s="648"/>
      <c r="M116" s="666"/>
      <c r="N116" s="221" t="s">
        <v>1347</v>
      </c>
      <c r="O116" s="645"/>
    </row>
    <row r="117" spans="2:15" x14ac:dyDescent="0.25">
      <c r="B117" s="503"/>
      <c r="C117" s="627"/>
      <c r="D117" s="613"/>
      <c r="E117" s="351"/>
      <c r="F117" s="24">
        <v>1</v>
      </c>
      <c r="G117" s="18" t="s">
        <v>215</v>
      </c>
      <c r="H117" s="5" t="s">
        <v>1190</v>
      </c>
      <c r="I117" s="617"/>
      <c r="J117" s="559"/>
      <c r="K117" s="648"/>
      <c r="L117" s="648"/>
      <c r="M117" s="666"/>
      <c r="N117" s="221" t="s">
        <v>1422</v>
      </c>
      <c r="O117" s="645"/>
    </row>
    <row r="118" spans="2:15" x14ac:dyDescent="0.25">
      <c r="B118" s="503"/>
      <c r="C118" s="627"/>
      <c r="D118" s="613"/>
      <c r="E118" s="349">
        <v>1</v>
      </c>
      <c r="F118" s="349"/>
      <c r="G118" s="18" t="s">
        <v>403</v>
      </c>
      <c r="H118" s="5" t="s">
        <v>1172</v>
      </c>
      <c r="I118" s="615" t="s">
        <v>217</v>
      </c>
      <c r="J118" s="557" t="s">
        <v>404</v>
      </c>
      <c r="K118" s="648"/>
      <c r="L118" s="648"/>
      <c r="M118" s="666"/>
      <c r="N118" s="221" t="s">
        <v>1352</v>
      </c>
      <c r="O118" s="645"/>
    </row>
    <row r="119" spans="2:15" x14ac:dyDescent="0.25">
      <c r="B119" s="503"/>
      <c r="C119" s="627"/>
      <c r="D119" s="613"/>
      <c r="E119" s="349"/>
      <c r="F119" s="14">
        <v>1</v>
      </c>
      <c r="G119" s="18" t="s">
        <v>219</v>
      </c>
      <c r="H119" s="5" t="s">
        <v>1191</v>
      </c>
      <c r="I119" s="616"/>
      <c r="J119" s="558"/>
      <c r="K119" s="648"/>
      <c r="L119" s="648"/>
      <c r="M119" s="666"/>
      <c r="N119" s="221" t="s">
        <v>1358</v>
      </c>
      <c r="O119" s="645"/>
    </row>
    <row r="120" spans="2:15" x14ac:dyDescent="0.25">
      <c r="B120" s="503"/>
      <c r="C120" s="627"/>
      <c r="D120" s="613"/>
      <c r="E120" s="14"/>
      <c r="F120" s="14">
        <v>1</v>
      </c>
      <c r="G120" s="18" t="s">
        <v>221</v>
      </c>
      <c r="H120" s="5" t="s">
        <v>1192</v>
      </c>
      <c r="I120" s="617"/>
      <c r="J120" s="559"/>
      <c r="K120" s="648"/>
      <c r="L120" s="648"/>
      <c r="M120" s="666"/>
      <c r="N120" s="221" t="s">
        <v>1442</v>
      </c>
      <c r="O120" s="645"/>
    </row>
    <row r="121" spans="2:15" x14ac:dyDescent="0.25">
      <c r="B121" s="503"/>
      <c r="C121" s="627"/>
      <c r="D121" s="613"/>
      <c r="E121" s="349">
        <v>1</v>
      </c>
      <c r="F121" s="22"/>
      <c r="G121" s="25" t="s">
        <v>223</v>
      </c>
      <c r="H121" s="5" t="s">
        <v>1173</v>
      </c>
      <c r="I121" s="624" t="s">
        <v>224</v>
      </c>
      <c r="J121" s="557" t="s">
        <v>405</v>
      </c>
      <c r="K121" s="648"/>
      <c r="L121" s="648"/>
      <c r="M121" s="666"/>
      <c r="N121" s="221" t="s">
        <v>1313</v>
      </c>
      <c r="O121" s="645"/>
    </row>
    <row r="122" spans="2:15" x14ac:dyDescent="0.25">
      <c r="B122" s="503"/>
      <c r="C122" s="627"/>
      <c r="D122" s="613"/>
      <c r="E122" s="349"/>
      <c r="F122" s="22">
        <v>1</v>
      </c>
      <c r="G122" s="25" t="s">
        <v>226</v>
      </c>
      <c r="H122" s="5" t="s">
        <v>1193</v>
      </c>
      <c r="I122" s="625"/>
      <c r="J122" s="559"/>
      <c r="K122" s="648"/>
      <c r="L122" s="648"/>
      <c r="M122" s="666"/>
      <c r="N122" s="221" t="s">
        <v>1488</v>
      </c>
      <c r="O122" s="645"/>
    </row>
    <row r="123" spans="2:15" ht="30" x14ac:dyDescent="0.25">
      <c r="B123" s="503"/>
      <c r="C123" s="627"/>
      <c r="D123" s="613"/>
      <c r="E123" s="14"/>
      <c r="F123" s="22">
        <v>1</v>
      </c>
      <c r="G123" s="25" t="s">
        <v>227</v>
      </c>
      <c r="H123" s="5" t="s">
        <v>1194</v>
      </c>
      <c r="I123" s="26" t="s">
        <v>228</v>
      </c>
      <c r="J123" s="341" t="s">
        <v>406</v>
      </c>
      <c r="K123" s="648"/>
      <c r="L123" s="648"/>
      <c r="M123" s="666"/>
      <c r="N123" s="221" t="s">
        <v>1311</v>
      </c>
      <c r="O123" s="645"/>
    </row>
    <row r="124" spans="2:15" x14ac:dyDescent="0.25">
      <c r="B124" s="503"/>
      <c r="C124" s="627"/>
      <c r="D124" s="613"/>
      <c r="E124" s="669"/>
      <c r="F124" s="669">
        <v>1</v>
      </c>
      <c r="G124" s="659" t="s">
        <v>233</v>
      </c>
      <c r="H124" s="513" t="s">
        <v>1195</v>
      </c>
      <c r="I124" s="659" t="s">
        <v>231</v>
      </c>
      <c r="J124" s="557" t="s">
        <v>407</v>
      </c>
      <c r="K124" s="648"/>
      <c r="L124" s="648"/>
      <c r="M124" s="666"/>
      <c r="N124" s="644" t="s">
        <v>1289</v>
      </c>
      <c r="O124" s="645"/>
    </row>
    <row r="125" spans="2:15" x14ac:dyDescent="0.25">
      <c r="B125" s="503"/>
      <c r="C125" s="627"/>
      <c r="D125" s="613"/>
      <c r="E125" s="670"/>
      <c r="F125" s="670"/>
      <c r="G125" s="657"/>
      <c r="H125" s="623"/>
      <c r="I125" s="657"/>
      <c r="J125" s="558"/>
      <c r="K125" s="648"/>
      <c r="L125" s="648"/>
      <c r="M125" s="666"/>
      <c r="N125" s="672"/>
      <c r="O125" s="645"/>
    </row>
    <row r="126" spans="2:15" x14ac:dyDescent="0.25">
      <c r="B126" s="503"/>
      <c r="C126" s="627"/>
      <c r="D126" s="613"/>
      <c r="E126" s="671"/>
      <c r="F126" s="671"/>
      <c r="G126" s="658"/>
      <c r="H126" s="514"/>
      <c r="I126" s="657"/>
      <c r="J126" s="558"/>
      <c r="K126" s="648"/>
      <c r="L126" s="648"/>
      <c r="M126" s="666"/>
      <c r="N126" s="673"/>
      <c r="O126" s="645"/>
    </row>
    <row r="127" spans="2:15" x14ac:dyDescent="0.25">
      <c r="B127" s="503"/>
      <c r="C127" s="627"/>
      <c r="D127" s="613"/>
      <c r="E127" s="351"/>
      <c r="F127" s="351">
        <v>1</v>
      </c>
      <c r="G127" s="25" t="s">
        <v>1720</v>
      </c>
      <c r="H127" s="215" t="s">
        <v>1722</v>
      </c>
      <c r="I127" s="657"/>
      <c r="J127" s="559"/>
      <c r="K127" s="648"/>
      <c r="L127" s="648"/>
      <c r="M127" s="666"/>
      <c r="N127" s="221" t="s">
        <v>1372</v>
      </c>
      <c r="O127" s="645"/>
    </row>
    <row r="128" spans="2:15" ht="30" x14ac:dyDescent="0.25">
      <c r="B128" s="503"/>
      <c r="C128" s="627"/>
      <c r="D128" s="613"/>
      <c r="E128" s="350"/>
      <c r="F128" s="350">
        <v>1</v>
      </c>
      <c r="G128" s="25" t="s">
        <v>234</v>
      </c>
      <c r="H128" s="5" t="s">
        <v>1196</v>
      </c>
      <c r="I128" s="658"/>
      <c r="J128" s="341" t="s">
        <v>1684</v>
      </c>
      <c r="K128" s="648"/>
      <c r="L128" s="648"/>
      <c r="M128" s="666"/>
      <c r="N128" s="221" t="s">
        <v>1276</v>
      </c>
      <c r="O128" s="645"/>
    </row>
    <row r="129" spans="2:15" x14ac:dyDescent="0.25">
      <c r="B129" s="503"/>
      <c r="C129" s="627"/>
      <c r="D129" s="613"/>
      <c r="E129" s="14">
        <v>1</v>
      </c>
      <c r="F129" s="14"/>
      <c r="G129" s="25" t="s">
        <v>236</v>
      </c>
      <c r="H129" s="5" t="s">
        <v>1174</v>
      </c>
      <c r="I129" s="657" t="s">
        <v>237</v>
      </c>
      <c r="J129" s="557" t="s">
        <v>408</v>
      </c>
      <c r="K129" s="648"/>
      <c r="L129" s="648"/>
      <c r="M129" s="666"/>
      <c r="N129" s="221" t="s">
        <v>1355</v>
      </c>
      <c r="O129" s="645"/>
    </row>
    <row r="130" spans="2:15" x14ac:dyDescent="0.25">
      <c r="B130" s="503"/>
      <c r="C130" s="627"/>
      <c r="D130" s="614"/>
      <c r="E130" s="14"/>
      <c r="F130" s="14">
        <v>1</v>
      </c>
      <c r="G130" s="25" t="s">
        <v>239</v>
      </c>
      <c r="H130" s="5" t="s">
        <v>1197</v>
      </c>
      <c r="I130" s="658"/>
      <c r="J130" s="559"/>
      <c r="K130" s="649"/>
      <c r="L130" s="649"/>
      <c r="M130" s="667"/>
      <c r="N130" s="221" t="s">
        <v>1341</v>
      </c>
      <c r="O130" s="646"/>
    </row>
    <row r="131" spans="2:15" x14ac:dyDescent="0.25">
      <c r="B131" s="503"/>
      <c r="C131" s="627"/>
      <c r="D131" s="532" t="s">
        <v>1696</v>
      </c>
      <c r="E131" s="517"/>
      <c r="F131" s="504">
        <v>1</v>
      </c>
      <c r="G131" s="661" t="s">
        <v>371</v>
      </c>
      <c r="H131" s="663" t="s">
        <v>1198</v>
      </c>
      <c r="I131" s="610" t="s">
        <v>369</v>
      </c>
      <c r="J131" s="510" t="s">
        <v>1677</v>
      </c>
      <c r="K131" s="535" t="s">
        <v>1678</v>
      </c>
      <c r="L131" s="539" t="s">
        <v>1679</v>
      </c>
      <c r="M131" s="652" t="s">
        <v>437</v>
      </c>
      <c r="N131" s="523" t="s">
        <v>1680</v>
      </c>
      <c r="O131" s="523" t="s">
        <v>1611</v>
      </c>
    </row>
    <row r="132" spans="2:15" x14ac:dyDescent="0.25">
      <c r="B132" s="503"/>
      <c r="C132" s="627"/>
      <c r="D132" s="533"/>
      <c r="E132" s="518"/>
      <c r="F132" s="505"/>
      <c r="G132" s="662"/>
      <c r="H132" s="664"/>
      <c r="I132" s="641"/>
      <c r="J132" s="510"/>
      <c r="K132" s="535"/>
      <c r="L132" s="540"/>
      <c r="M132" s="652"/>
      <c r="N132" s="524"/>
      <c r="O132" s="564"/>
    </row>
    <row r="133" spans="2:15" x14ac:dyDescent="0.25">
      <c r="B133" s="503"/>
      <c r="C133" s="627"/>
      <c r="D133" s="533"/>
      <c r="E133" s="340"/>
      <c r="F133" s="330">
        <v>1</v>
      </c>
      <c r="G133" s="4" t="s">
        <v>1713</v>
      </c>
      <c r="H133" s="215" t="s">
        <v>1723</v>
      </c>
      <c r="I133" s="611"/>
      <c r="J133" s="510"/>
      <c r="K133" s="535"/>
      <c r="L133" s="632"/>
      <c r="M133" s="653"/>
      <c r="N133" s="344" t="s">
        <v>1863</v>
      </c>
      <c r="O133" s="564"/>
    </row>
    <row r="134" spans="2:15" ht="45" x14ac:dyDescent="0.25">
      <c r="B134" s="503"/>
      <c r="C134" s="627"/>
      <c r="D134" s="533"/>
      <c r="E134" s="340"/>
      <c r="F134" s="340">
        <v>1</v>
      </c>
      <c r="G134" s="4" t="s">
        <v>372</v>
      </c>
      <c r="H134" s="5" t="s">
        <v>1199</v>
      </c>
      <c r="I134" s="44" t="s">
        <v>373</v>
      </c>
      <c r="J134" s="341" t="s">
        <v>1681</v>
      </c>
      <c r="K134" s="535"/>
      <c r="L134" s="632"/>
      <c r="M134" s="653"/>
      <c r="N134" s="344" t="s">
        <v>1509</v>
      </c>
      <c r="O134" s="564"/>
    </row>
    <row r="135" spans="2:15" ht="30" x14ac:dyDescent="0.25">
      <c r="B135" s="502"/>
      <c r="C135" s="628"/>
      <c r="D135" s="534"/>
      <c r="E135" s="340"/>
      <c r="F135" s="340">
        <v>1</v>
      </c>
      <c r="G135" s="4" t="s">
        <v>375</v>
      </c>
      <c r="H135" s="5" t="s">
        <v>1200</v>
      </c>
      <c r="I135" s="44" t="s">
        <v>376</v>
      </c>
      <c r="J135" s="341" t="s">
        <v>438</v>
      </c>
      <c r="K135" s="535"/>
      <c r="L135" s="633"/>
      <c r="M135" s="653"/>
      <c r="N135" s="344" t="s">
        <v>1624</v>
      </c>
      <c r="O135" s="524"/>
    </row>
    <row r="136" spans="2:15" x14ac:dyDescent="0.25">
      <c r="B136" s="654" t="s">
        <v>784</v>
      </c>
      <c r="C136" s="654"/>
      <c r="D136" s="345"/>
      <c r="E136" s="45">
        <f>SUM(E7:E135)</f>
        <v>27</v>
      </c>
      <c r="F136" s="45">
        <f>SUM(F7:F135)</f>
        <v>90</v>
      </c>
      <c r="G136" s="46"/>
      <c r="H136" s="47"/>
      <c r="I136" s="47"/>
      <c r="J136" s="47"/>
      <c r="K136" s="47"/>
      <c r="L136" s="47"/>
      <c r="M136" s="47"/>
      <c r="N136" s="47"/>
      <c r="O136" s="48"/>
    </row>
    <row r="137" spans="2:15" x14ac:dyDescent="0.25">
      <c r="B137" s="655" t="s">
        <v>439</v>
      </c>
      <c r="C137" s="655"/>
      <c r="D137" s="346"/>
      <c r="E137" s="656">
        <f>SUM(E136:F136)</f>
        <v>117</v>
      </c>
      <c r="F137" s="656"/>
      <c r="G137" s="629"/>
      <c r="H137" s="630"/>
      <c r="I137" s="630"/>
      <c r="J137" s="630"/>
      <c r="K137" s="630"/>
      <c r="L137" s="630"/>
      <c r="M137" s="630"/>
      <c r="N137" s="630"/>
      <c r="O137" s="631"/>
    </row>
    <row r="139" spans="2:15" x14ac:dyDescent="0.25">
      <c r="B139" s="650" t="s">
        <v>983</v>
      </c>
      <c r="C139" s="651"/>
      <c r="D139" s="651"/>
      <c r="E139" s="651"/>
      <c r="F139" s="651"/>
      <c r="G139" s="651"/>
      <c r="H139" s="651"/>
      <c r="I139" s="651"/>
      <c r="J139" s="651"/>
      <c r="K139" s="651"/>
      <c r="L139" s="651"/>
      <c r="M139" s="651"/>
      <c r="N139" s="651"/>
      <c r="O139" s="651"/>
    </row>
    <row r="140" spans="2:15" x14ac:dyDescent="0.25">
      <c r="B140" s="651"/>
      <c r="C140" s="651"/>
      <c r="D140" s="651"/>
      <c r="E140" s="651"/>
      <c r="F140" s="651"/>
      <c r="G140" s="651"/>
      <c r="H140" s="651"/>
      <c r="I140" s="651"/>
      <c r="J140" s="651"/>
      <c r="K140" s="651"/>
      <c r="L140" s="651"/>
      <c r="M140" s="651"/>
      <c r="N140" s="651"/>
      <c r="O140" s="651"/>
    </row>
    <row r="141" spans="2:15" x14ac:dyDescent="0.25">
      <c r="B141" s="651"/>
      <c r="C141" s="651"/>
      <c r="D141" s="651"/>
      <c r="E141" s="651"/>
      <c r="F141" s="651"/>
      <c r="G141" s="651"/>
      <c r="H141" s="651"/>
      <c r="I141" s="651"/>
      <c r="J141" s="651"/>
      <c r="K141" s="651"/>
      <c r="L141" s="651"/>
      <c r="M141" s="651"/>
      <c r="N141" s="651"/>
      <c r="O141" s="651"/>
    </row>
    <row r="142" spans="2:15" x14ac:dyDescent="0.25">
      <c r="B142" s="651"/>
      <c r="C142" s="651"/>
      <c r="D142" s="651"/>
      <c r="E142" s="651"/>
      <c r="F142" s="651"/>
      <c r="G142" s="651"/>
      <c r="H142" s="651"/>
      <c r="I142" s="651"/>
      <c r="J142" s="651"/>
      <c r="K142" s="651"/>
      <c r="L142" s="651"/>
      <c r="M142" s="651"/>
      <c r="N142" s="651"/>
      <c r="O142" s="651"/>
    </row>
    <row r="143" spans="2:15" x14ac:dyDescent="0.25">
      <c r="B143" s="651"/>
      <c r="C143" s="651"/>
      <c r="D143" s="651"/>
      <c r="E143" s="651"/>
      <c r="F143" s="651"/>
      <c r="G143" s="651"/>
      <c r="H143" s="651"/>
      <c r="I143" s="651"/>
      <c r="J143" s="651"/>
      <c r="K143" s="651"/>
      <c r="L143" s="651"/>
      <c r="M143" s="651"/>
      <c r="N143" s="651"/>
      <c r="O143" s="651"/>
    </row>
    <row r="144" spans="2:15" x14ac:dyDescent="0.25">
      <c r="B144" s="651"/>
      <c r="C144" s="651"/>
      <c r="D144" s="651"/>
      <c r="E144" s="651"/>
      <c r="F144" s="651"/>
      <c r="G144" s="651"/>
      <c r="H144" s="651"/>
      <c r="I144" s="651"/>
      <c r="J144" s="651"/>
      <c r="K144" s="651"/>
      <c r="L144" s="651"/>
      <c r="M144" s="651"/>
      <c r="N144" s="651"/>
      <c r="O144" s="651"/>
    </row>
    <row r="145" spans="2:15" x14ac:dyDescent="0.25">
      <c r="B145" s="651"/>
      <c r="C145" s="651"/>
      <c r="D145" s="651"/>
      <c r="E145" s="651"/>
      <c r="F145" s="651"/>
      <c r="G145" s="651"/>
      <c r="H145" s="651"/>
      <c r="I145" s="651"/>
      <c r="J145" s="651"/>
      <c r="K145" s="651"/>
      <c r="L145" s="651"/>
      <c r="M145" s="651"/>
      <c r="N145" s="651"/>
      <c r="O145" s="651"/>
    </row>
    <row r="146" spans="2:15" x14ac:dyDescent="0.25">
      <c r="B146" s="651"/>
      <c r="C146" s="651"/>
      <c r="D146" s="651"/>
      <c r="E146" s="651"/>
      <c r="F146" s="651"/>
      <c r="G146" s="651"/>
      <c r="H146" s="651"/>
      <c r="I146" s="651"/>
      <c r="J146" s="651"/>
      <c r="K146" s="651"/>
      <c r="L146" s="651"/>
      <c r="M146" s="651"/>
      <c r="N146" s="651"/>
      <c r="O146" s="651"/>
    </row>
    <row r="147" spans="2:15" x14ac:dyDescent="0.25">
      <c r="B147" s="651"/>
      <c r="C147" s="651"/>
      <c r="D147" s="651"/>
      <c r="E147" s="651"/>
      <c r="F147" s="651"/>
      <c r="G147" s="651"/>
      <c r="H147" s="651"/>
      <c r="I147" s="651"/>
      <c r="J147" s="651"/>
      <c r="K147" s="651"/>
      <c r="L147" s="651"/>
      <c r="M147" s="651"/>
      <c r="N147" s="651"/>
      <c r="O147" s="651"/>
    </row>
    <row r="148" spans="2:15" x14ac:dyDescent="0.25">
      <c r="B148" s="651"/>
      <c r="C148" s="651"/>
      <c r="D148" s="651"/>
      <c r="E148" s="651"/>
      <c r="F148" s="651"/>
      <c r="G148" s="651"/>
      <c r="H148" s="651"/>
      <c r="I148" s="651"/>
      <c r="J148" s="651"/>
      <c r="K148" s="651"/>
      <c r="L148" s="651"/>
      <c r="M148" s="651"/>
      <c r="N148" s="651"/>
      <c r="O148" s="651"/>
    </row>
    <row r="149" spans="2:15" x14ac:dyDescent="0.25">
      <c r="B149" s="651"/>
      <c r="C149" s="651"/>
      <c r="D149" s="651"/>
      <c r="E149" s="651"/>
      <c r="F149" s="651"/>
      <c r="G149" s="651"/>
      <c r="H149" s="651"/>
      <c r="I149" s="651"/>
      <c r="J149" s="651"/>
      <c r="K149" s="651"/>
      <c r="L149" s="651"/>
      <c r="M149" s="651"/>
      <c r="N149" s="651"/>
      <c r="O149" s="651"/>
    </row>
  </sheetData>
  <mergeCells count="199">
    <mergeCell ref="N104:N105"/>
    <mergeCell ref="N90:N91"/>
    <mergeCell ref="F131:F132"/>
    <mergeCell ref="G131:G132"/>
    <mergeCell ref="E131:E132"/>
    <mergeCell ref="H131:H132"/>
    <mergeCell ref="N131:N132"/>
    <mergeCell ref="L108:L130"/>
    <mergeCell ref="M108:M130"/>
    <mergeCell ref="I90:I96"/>
    <mergeCell ref="J95:J96"/>
    <mergeCell ref="I97:I98"/>
    <mergeCell ref="J97:J98"/>
    <mergeCell ref="E124:E126"/>
    <mergeCell ref="F124:F126"/>
    <mergeCell ref="G124:G126"/>
    <mergeCell ref="H124:H126"/>
    <mergeCell ref="N124:N126"/>
    <mergeCell ref="E93:E94"/>
    <mergeCell ref="F93:F94"/>
    <mergeCell ref="G93:G94"/>
    <mergeCell ref="H93:H94"/>
    <mergeCell ref="N93:N94"/>
    <mergeCell ref="N95:N96"/>
    <mergeCell ref="O108:O130"/>
    <mergeCell ref="I114:I117"/>
    <mergeCell ref="J114:J117"/>
    <mergeCell ref="I118:I120"/>
    <mergeCell ref="J108:J112"/>
    <mergeCell ref="K108:K130"/>
    <mergeCell ref="B139:O149"/>
    <mergeCell ref="M131:M135"/>
    <mergeCell ref="O131:O135"/>
    <mergeCell ref="B136:C136"/>
    <mergeCell ref="B137:C137"/>
    <mergeCell ref="E137:F137"/>
    <mergeCell ref="J121:J122"/>
    <mergeCell ref="I129:I130"/>
    <mergeCell ref="J129:J130"/>
    <mergeCell ref="I124:I128"/>
    <mergeCell ref="J124:J127"/>
    <mergeCell ref="C7:C81"/>
    <mergeCell ref="B7:B81"/>
    <mergeCell ref="C82:C135"/>
    <mergeCell ref="B82:B135"/>
    <mergeCell ref="G137:O137"/>
    <mergeCell ref="L131:L135"/>
    <mergeCell ref="L73:L78"/>
    <mergeCell ref="M73:M78"/>
    <mergeCell ref="O73:O78"/>
    <mergeCell ref="J75:J78"/>
    <mergeCell ref="D79:D81"/>
    <mergeCell ref="M68:M72"/>
    <mergeCell ref="O68:O72"/>
    <mergeCell ref="D73:D78"/>
    <mergeCell ref="I73:I78"/>
    <mergeCell ref="J73:J74"/>
    <mergeCell ref="D131:D135"/>
    <mergeCell ref="I131:I133"/>
    <mergeCell ref="J131:J133"/>
    <mergeCell ref="K131:K135"/>
    <mergeCell ref="D68:D72"/>
    <mergeCell ref="I68:I69"/>
    <mergeCell ref="I63:I64"/>
    <mergeCell ref="J56:J57"/>
    <mergeCell ref="D88:D89"/>
    <mergeCell ref="I88:I89"/>
    <mergeCell ref="J88:J89"/>
    <mergeCell ref="K88:K89"/>
    <mergeCell ref="J118:J120"/>
    <mergeCell ref="D108:D130"/>
    <mergeCell ref="I108:I112"/>
    <mergeCell ref="D82:D87"/>
    <mergeCell ref="J90:J94"/>
    <mergeCell ref="E90:E91"/>
    <mergeCell ref="F90:F91"/>
    <mergeCell ref="G90:G91"/>
    <mergeCell ref="H90:H91"/>
    <mergeCell ref="E82:E84"/>
    <mergeCell ref="F82:F84"/>
    <mergeCell ref="G82:G84"/>
    <mergeCell ref="H82:H84"/>
    <mergeCell ref="E95:E96"/>
    <mergeCell ref="F95:F96"/>
    <mergeCell ref="G95:G96"/>
    <mergeCell ref="H95:H96"/>
    <mergeCell ref="E104:E105"/>
    <mergeCell ref="I121:I122"/>
    <mergeCell ref="F104:F105"/>
    <mergeCell ref="D12:D19"/>
    <mergeCell ref="I12:I13"/>
    <mergeCell ref="J12:J13"/>
    <mergeCell ref="I14:I15"/>
    <mergeCell ref="J14:J15"/>
    <mergeCell ref="K90:K107"/>
    <mergeCell ref="L90:L107"/>
    <mergeCell ref="M90:M107"/>
    <mergeCell ref="I29:I34"/>
    <mergeCell ref="J29:J34"/>
    <mergeCell ref="I35:I40"/>
    <mergeCell ref="J35:J40"/>
    <mergeCell ref="I41:I42"/>
    <mergeCell ref="J41:J42"/>
    <mergeCell ref="I43:I47"/>
    <mergeCell ref="I25:I28"/>
    <mergeCell ref="J25:J28"/>
    <mergeCell ref="L68:L72"/>
    <mergeCell ref="I48:I51"/>
    <mergeCell ref="J48:J49"/>
    <mergeCell ref="J50:J51"/>
    <mergeCell ref="J63:J64"/>
    <mergeCell ref="I66:I67"/>
    <mergeCell ref="J66:J67"/>
    <mergeCell ref="O7:O11"/>
    <mergeCell ref="O88:O89"/>
    <mergeCell ref="D90:D107"/>
    <mergeCell ref="O90:O107"/>
    <mergeCell ref="D20:D24"/>
    <mergeCell ref="I20:I22"/>
    <mergeCell ref="J20:J22"/>
    <mergeCell ref="K20:K24"/>
    <mergeCell ref="L20:L24"/>
    <mergeCell ref="M20:M24"/>
    <mergeCell ref="O20:O24"/>
    <mergeCell ref="E21:E22"/>
    <mergeCell ref="F21:F22"/>
    <mergeCell ref="G21:G22"/>
    <mergeCell ref="H21:H22"/>
    <mergeCell ref="J54:J55"/>
    <mergeCell ref="I56:I57"/>
    <mergeCell ref="I54:I55"/>
    <mergeCell ref="L88:L89"/>
    <mergeCell ref="M88:M89"/>
    <mergeCell ref="M82:M87"/>
    <mergeCell ref="D25:D67"/>
    <mergeCell ref="K79:K81"/>
    <mergeCell ref="K68:K72"/>
    <mergeCell ref="O12:O19"/>
    <mergeCell ref="K73:K78"/>
    <mergeCell ref="L25:L67"/>
    <mergeCell ref="O82:O87"/>
    <mergeCell ref="O25:O67"/>
    <mergeCell ref="M25:M67"/>
    <mergeCell ref="O79:O81"/>
    <mergeCell ref="N21:N22"/>
    <mergeCell ref="K25:K67"/>
    <mergeCell ref="N82:N84"/>
    <mergeCell ref="L79:L81"/>
    <mergeCell ref="M79:M81"/>
    <mergeCell ref="D7:D11"/>
    <mergeCell ref="K7:K11"/>
    <mergeCell ref="I82:I87"/>
    <mergeCell ref="J82:J87"/>
    <mergeCell ref="B2:O2"/>
    <mergeCell ref="E3:F3"/>
    <mergeCell ref="B4:B6"/>
    <mergeCell ref="C4:C6"/>
    <mergeCell ref="D4:D6"/>
    <mergeCell ref="E4:F4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L7:L11"/>
    <mergeCell ref="K82:K87"/>
    <mergeCell ref="L82:L87"/>
    <mergeCell ref="I7:I10"/>
    <mergeCell ref="J7:J10"/>
    <mergeCell ref="N7:N8"/>
    <mergeCell ref="E43:E44"/>
    <mergeCell ref="F43:F44"/>
    <mergeCell ref="G43:G44"/>
    <mergeCell ref="H43:H44"/>
    <mergeCell ref="N43:N44"/>
    <mergeCell ref="K12:K19"/>
    <mergeCell ref="L12:L19"/>
    <mergeCell ref="M7:M11"/>
    <mergeCell ref="J43:J47"/>
    <mergeCell ref="M12:M19"/>
    <mergeCell ref="I79:I80"/>
    <mergeCell ref="J79:J80"/>
    <mergeCell ref="I104:I106"/>
    <mergeCell ref="J104:J106"/>
    <mergeCell ref="J61:J62"/>
    <mergeCell ref="I59:I60"/>
    <mergeCell ref="J59:J60"/>
    <mergeCell ref="I61:I62"/>
    <mergeCell ref="E7:E8"/>
    <mergeCell ref="F7:F8"/>
    <mergeCell ref="G7:G8"/>
    <mergeCell ref="H7:H8"/>
    <mergeCell ref="J68:J69"/>
    <mergeCell ref="G104:G105"/>
    <mergeCell ref="H104:H10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5"/>
  <sheetViews>
    <sheetView zoomScaleNormal="100" workbookViewId="0">
      <selection activeCell="H20" sqref="H20:H21"/>
    </sheetView>
  </sheetViews>
  <sheetFormatPr defaultRowHeight="15" x14ac:dyDescent="0.25"/>
  <cols>
    <col min="2" max="2" width="20.28515625" customWidth="1"/>
    <col min="3" max="3" width="23.5703125" customWidth="1"/>
    <col min="4" max="4" width="24.42578125" customWidth="1"/>
    <col min="5" max="5" width="39.42578125" customWidth="1"/>
    <col min="6" max="6" width="37.5703125" customWidth="1"/>
    <col min="7" max="7" width="46.28515625" customWidth="1"/>
    <col min="8" max="8" width="19" customWidth="1"/>
  </cols>
  <sheetData>
    <row r="1" spans="2:8" ht="15.75" thickBot="1" x14ac:dyDescent="0.3"/>
    <row r="2" spans="2:8" ht="21.75" thickBot="1" x14ac:dyDescent="0.3">
      <c r="B2" s="695" t="s">
        <v>1752</v>
      </c>
      <c r="C2" s="696"/>
      <c r="D2" s="696"/>
      <c r="E2" s="696"/>
      <c r="F2" s="696"/>
      <c r="G2" s="696"/>
      <c r="H2" s="697"/>
    </row>
    <row r="3" spans="2:8" ht="15.75" thickBot="1" x14ac:dyDescent="0.3">
      <c r="B3" s="159">
        <v>1</v>
      </c>
      <c r="C3" s="698">
        <v>2</v>
      </c>
      <c r="D3" s="699"/>
      <c r="E3" s="700"/>
      <c r="F3" s="159">
        <v>3</v>
      </c>
      <c r="G3" s="159">
        <v>4</v>
      </c>
      <c r="H3" s="159">
        <v>5</v>
      </c>
    </row>
    <row r="4" spans="2:8" x14ac:dyDescent="0.25">
      <c r="B4" s="701" t="s">
        <v>2</v>
      </c>
      <c r="C4" s="703" t="s">
        <v>986</v>
      </c>
      <c r="D4" s="704"/>
      <c r="E4" s="705"/>
      <c r="F4" s="712" t="s">
        <v>379</v>
      </c>
      <c r="G4" s="712" t="s">
        <v>870</v>
      </c>
      <c r="H4" s="712" t="s">
        <v>931</v>
      </c>
    </row>
    <row r="5" spans="2:8" x14ac:dyDescent="0.25">
      <c r="B5" s="702"/>
      <c r="C5" s="706"/>
      <c r="D5" s="707"/>
      <c r="E5" s="708"/>
      <c r="F5" s="713"/>
      <c r="G5" s="713"/>
      <c r="H5" s="713"/>
    </row>
    <row r="6" spans="2:8" ht="15.75" thickBot="1" x14ac:dyDescent="0.3">
      <c r="B6" s="702"/>
      <c r="C6" s="709"/>
      <c r="D6" s="710"/>
      <c r="E6" s="711"/>
      <c r="F6" s="713"/>
      <c r="G6" s="713"/>
      <c r="H6" s="713"/>
    </row>
    <row r="7" spans="2:8" ht="16.5" thickBot="1" x14ac:dyDescent="0.3">
      <c r="B7" s="160"/>
      <c r="C7" s="161" t="s">
        <v>440</v>
      </c>
      <c r="D7" s="162" t="s">
        <v>441</v>
      </c>
      <c r="E7" s="162" t="s">
        <v>442</v>
      </c>
      <c r="F7" s="713"/>
      <c r="G7" s="713"/>
      <c r="H7" s="713"/>
    </row>
    <row r="8" spans="2:8" ht="34.5" thickBot="1" x14ac:dyDescent="0.3">
      <c r="B8" s="163"/>
      <c r="C8" s="164" t="s">
        <v>988</v>
      </c>
      <c r="D8" s="162" t="s">
        <v>989</v>
      </c>
      <c r="E8" s="162" t="s">
        <v>1037</v>
      </c>
      <c r="F8" s="714"/>
      <c r="G8" s="715"/>
      <c r="H8" s="715"/>
    </row>
    <row r="9" spans="2:8" ht="30" customHeight="1" x14ac:dyDescent="0.25">
      <c r="B9" s="680">
        <v>1</v>
      </c>
      <c r="C9" s="676">
        <v>0</v>
      </c>
      <c r="D9" s="676">
        <v>1</v>
      </c>
      <c r="E9" s="676" t="s">
        <v>1581</v>
      </c>
      <c r="F9" s="676" t="s">
        <v>1373</v>
      </c>
      <c r="G9" s="676" t="s">
        <v>1566</v>
      </c>
      <c r="H9" s="676" t="s">
        <v>1756</v>
      </c>
    </row>
    <row r="10" spans="2:8" x14ac:dyDescent="0.25">
      <c r="B10" s="681"/>
      <c r="C10" s="677"/>
      <c r="D10" s="677"/>
      <c r="E10" s="677"/>
      <c r="F10" s="677"/>
      <c r="G10" s="677"/>
      <c r="H10" s="685"/>
    </row>
    <row r="11" spans="2:8" x14ac:dyDescent="0.25">
      <c r="B11" s="681"/>
      <c r="C11" s="677"/>
      <c r="D11" s="677"/>
      <c r="E11" s="677"/>
      <c r="F11" s="677"/>
      <c r="G11" s="677"/>
      <c r="H11" s="685"/>
    </row>
    <row r="12" spans="2:8" ht="34.5" customHeight="1" thickBot="1" x14ac:dyDescent="0.3">
      <c r="B12" s="682"/>
      <c r="C12" s="677"/>
      <c r="D12" s="677"/>
      <c r="E12" s="677"/>
      <c r="F12" s="678"/>
      <c r="G12" s="678"/>
      <c r="H12" s="686"/>
    </row>
    <row r="13" spans="2:8" ht="30.75" customHeight="1" thickBot="1" x14ac:dyDescent="0.3">
      <c r="B13" s="681">
        <v>2</v>
      </c>
      <c r="C13" s="694">
        <v>0</v>
      </c>
      <c r="D13" s="694">
        <v>1</v>
      </c>
      <c r="E13" s="694" t="s">
        <v>1553</v>
      </c>
      <c r="F13" s="677" t="s">
        <v>1555</v>
      </c>
      <c r="G13" s="676" t="s">
        <v>1567</v>
      </c>
      <c r="H13" s="676" t="s">
        <v>1556</v>
      </c>
    </row>
    <row r="14" spans="2:8" ht="15.75" thickBot="1" x14ac:dyDescent="0.3">
      <c r="B14" s="681"/>
      <c r="C14" s="694"/>
      <c r="D14" s="694"/>
      <c r="E14" s="694"/>
      <c r="F14" s="677"/>
      <c r="G14" s="677"/>
      <c r="H14" s="677"/>
    </row>
    <row r="15" spans="2:8" ht="15.75" thickBot="1" x14ac:dyDescent="0.3">
      <c r="B15" s="681"/>
      <c r="C15" s="694"/>
      <c r="D15" s="694"/>
      <c r="E15" s="694"/>
      <c r="F15" s="677"/>
      <c r="G15" s="677"/>
      <c r="H15" s="677"/>
    </row>
    <row r="16" spans="2:8" ht="15.75" thickBot="1" x14ac:dyDescent="0.3">
      <c r="B16" s="693"/>
      <c r="C16" s="188">
        <v>0</v>
      </c>
      <c r="D16" s="188">
        <v>1</v>
      </c>
      <c r="E16" s="188" t="s">
        <v>1582</v>
      </c>
      <c r="F16" s="679"/>
      <c r="G16" s="679"/>
      <c r="H16" s="678"/>
    </row>
    <row r="17" spans="2:8" ht="30" customHeight="1" x14ac:dyDescent="0.25">
      <c r="B17" s="692">
        <v>3</v>
      </c>
      <c r="C17" s="676">
        <v>0</v>
      </c>
      <c r="D17" s="676">
        <v>1</v>
      </c>
      <c r="E17" s="676" t="s">
        <v>1583</v>
      </c>
      <c r="F17" s="683" t="s">
        <v>1568</v>
      </c>
      <c r="G17" s="683" t="s">
        <v>1572</v>
      </c>
      <c r="H17" s="676" t="s">
        <v>1554</v>
      </c>
    </row>
    <row r="18" spans="2:8" x14ac:dyDescent="0.25">
      <c r="B18" s="681"/>
      <c r="C18" s="677"/>
      <c r="D18" s="677"/>
      <c r="E18" s="677"/>
      <c r="F18" s="677"/>
      <c r="G18" s="677"/>
      <c r="H18" s="677"/>
    </row>
    <row r="19" spans="2:8" ht="15.75" thickBot="1" x14ac:dyDescent="0.3">
      <c r="B19" s="682"/>
      <c r="C19" s="677"/>
      <c r="D19" s="677"/>
      <c r="E19" s="677"/>
      <c r="F19" s="678"/>
      <c r="G19" s="678"/>
      <c r="H19" s="678"/>
    </row>
    <row r="20" spans="2:8" x14ac:dyDescent="0.25">
      <c r="B20" s="681">
        <v>4</v>
      </c>
      <c r="C20" s="676">
        <v>0</v>
      </c>
      <c r="D20" s="676">
        <v>1</v>
      </c>
      <c r="E20" s="676" t="s">
        <v>1584</v>
      </c>
      <c r="F20" s="677" t="s">
        <v>1557</v>
      </c>
      <c r="G20" s="677" t="s">
        <v>1571</v>
      </c>
      <c r="H20" s="677" t="s">
        <v>1795</v>
      </c>
    </row>
    <row r="21" spans="2:8" ht="15.75" thickBot="1" x14ac:dyDescent="0.3">
      <c r="B21" s="681"/>
      <c r="C21" s="677"/>
      <c r="D21" s="677"/>
      <c r="E21" s="677"/>
      <c r="F21" s="678"/>
      <c r="G21" s="677"/>
      <c r="H21" s="678"/>
    </row>
    <row r="22" spans="2:8" ht="31.5" customHeight="1" thickBot="1" x14ac:dyDescent="0.3">
      <c r="B22" s="682"/>
      <c r="C22" s="224">
        <v>0</v>
      </c>
      <c r="D22" s="224" t="s">
        <v>1558</v>
      </c>
      <c r="E22" s="224" t="s">
        <v>1585</v>
      </c>
      <c r="F22" s="188" t="s">
        <v>1559</v>
      </c>
      <c r="G22" s="678"/>
      <c r="H22" s="225" t="s">
        <v>1565</v>
      </c>
    </row>
    <row r="23" spans="2:8" ht="30.75" customHeight="1" thickBot="1" x14ac:dyDescent="0.3">
      <c r="B23" s="688">
        <v>5</v>
      </c>
      <c r="C23" s="224">
        <v>1</v>
      </c>
      <c r="D23" s="224">
        <v>0</v>
      </c>
      <c r="E23" s="224" t="s">
        <v>1586</v>
      </c>
      <c r="F23" s="677" t="s">
        <v>1569</v>
      </c>
      <c r="G23" s="676" t="s">
        <v>1570</v>
      </c>
      <c r="H23" s="677" t="s">
        <v>1596</v>
      </c>
    </row>
    <row r="24" spans="2:8" ht="15.75" thickBot="1" x14ac:dyDescent="0.3">
      <c r="B24" s="688"/>
      <c r="C24" s="188">
        <v>1</v>
      </c>
      <c r="D24" s="188">
        <v>0</v>
      </c>
      <c r="E24" s="188" t="s">
        <v>1587</v>
      </c>
      <c r="F24" s="677"/>
      <c r="G24" s="677"/>
      <c r="H24" s="677"/>
    </row>
    <row r="25" spans="2:8" ht="15.75" thickBot="1" x14ac:dyDescent="0.3">
      <c r="B25" s="688"/>
      <c r="C25" s="188">
        <v>1</v>
      </c>
      <c r="D25" s="188">
        <v>0</v>
      </c>
      <c r="E25" s="188" t="s">
        <v>1588</v>
      </c>
      <c r="F25" s="677"/>
      <c r="G25" s="677"/>
      <c r="H25" s="677"/>
    </row>
    <row r="26" spans="2:8" ht="15.75" thickBot="1" x14ac:dyDescent="0.3">
      <c r="B26" s="688"/>
      <c r="C26" s="188">
        <v>0</v>
      </c>
      <c r="D26" s="188">
        <v>1</v>
      </c>
      <c r="E26" s="188" t="s">
        <v>1589</v>
      </c>
      <c r="F26" s="677"/>
      <c r="G26" s="677"/>
      <c r="H26" s="677"/>
    </row>
    <row r="27" spans="2:8" ht="15.75" thickBot="1" x14ac:dyDescent="0.3">
      <c r="B27" s="688"/>
      <c r="C27" s="188">
        <v>0</v>
      </c>
      <c r="D27" s="188">
        <v>1</v>
      </c>
      <c r="E27" s="188" t="s">
        <v>1590</v>
      </c>
      <c r="F27" s="677"/>
      <c r="G27" s="677"/>
      <c r="H27" s="677"/>
    </row>
    <row r="28" spans="2:8" ht="15.75" thickBot="1" x14ac:dyDescent="0.3">
      <c r="B28" s="689"/>
      <c r="C28" s="188">
        <v>0</v>
      </c>
      <c r="D28" s="188">
        <v>1</v>
      </c>
      <c r="E28" s="188" t="s">
        <v>1591</v>
      </c>
      <c r="F28" s="678"/>
      <c r="G28" s="678"/>
      <c r="H28" s="678"/>
    </row>
    <row r="29" spans="2:8" ht="30.75" customHeight="1" thickBot="1" x14ac:dyDescent="0.3">
      <c r="B29" s="687">
        <v>6</v>
      </c>
      <c r="C29" s="188">
        <v>0</v>
      </c>
      <c r="D29" s="188">
        <v>1</v>
      </c>
      <c r="E29" s="188" t="s">
        <v>1592</v>
      </c>
      <c r="F29" s="676" t="s">
        <v>1573</v>
      </c>
      <c r="G29" s="676" t="s">
        <v>1576</v>
      </c>
      <c r="H29" s="676" t="s">
        <v>1755</v>
      </c>
    </row>
    <row r="30" spans="2:8" x14ac:dyDescent="0.25">
      <c r="B30" s="688"/>
      <c r="C30" s="676">
        <v>0</v>
      </c>
      <c r="D30" s="676">
        <v>1</v>
      </c>
      <c r="E30" s="676" t="s">
        <v>1593</v>
      </c>
      <c r="F30" s="677"/>
      <c r="G30" s="677"/>
      <c r="H30" s="677"/>
    </row>
    <row r="31" spans="2:8" ht="15.75" thickBot="1" x14ac:dyDescent="0.3">
      <c r="B31" s="691"/>
      <c r="C31" s="678"/>
      <c r="D31" s="678"/>
      <c r="E31" s="678"/>
      <c r="F31" s="679"/>
      <c r="G31" s="679"/>
      <c r="H31" s="679"/>
    </row>
    <row r="32" spans="2:8" ht="30" customHeight="1" x14ac:dyDescent="0.25">
      <c r="B32" s="690">
        <v>7</v>
      </c>
      <c r="C32" s="676">
        <v>0</v>
      </c>
      <c r="D32" s="676">
        <v>1</v>
      </c>
      <c r="E32" s="676" t="s">
        <v>1594</v>
      </c>
      <c r="F32" s="683" t="s">
        <v>1574</v>
      </c>
      <c r="G32" s="683" t="s">
        <v>1575</v>
      </c>
      <c r="H32" s="683" t="s">
        <v>1754</v>
      </c>
    </row>
    <row r="33" spans="2:8" x14ac:dyDescent="0.25">
      <c r="B33" s="688"/>
      <c r="C33" s="677"/>
      <c r="D33" s="677"/>
      <c r="E33" s="677"/>
      <c r="F33" s="677"/>
      <c r="G33" s="677"/>
      <c r="H33" s="677"/>
    </row>
    <row r="34" spans="2:8" x14ac:dyDescent="0.25">
      <c r="B34" s="688"/>
      <c r="C34" s="677"/>
      <c r="D34" s="677"/>
      <c r="E34" s="677"/>
      <c r="F34" s="677"/>
      <c r="G34" s="677"/>
      <c r="H34" s="677"/>
    </row>
    <row r="35" spans="2:8" x14ac:dyDescent="0.25">
      <c r="B35" s="688"/>
      <c r="C35" s="677"/>
      <c r="D35" s="677"/>
      <c r="E35" s="677"/>
      <c r="F35" s="677"/>
      <c r="G35" s="677"/>
      <c r="H35" s="677"/>
    </row>
    <row r="36" spans="2:8" ht="28.5" customHeight="1" thickBot="1" x14ac:dyDescent="0.3">
      <c r="B36" s="689"/>
      <c r="C36" s="677"/>
      <c r="D36" s="677"/>
      <c r="E36" s="677"/>
      <c r="F36" s="679"/>
      <c r="G36" s="679"/>
      <c r="H36" s="679"/>
    </row>
    <row r="37" spans="2:8" ht="15.75" hidden="1" customHeight="1" thickBot="1" x14ac:dyDescent="0.3">
      <c r="B37" s="687">
        <v>8</v>
      </c>
      <c r="C37" s="678"/>
      <c r="D37" s="678"/>
      <c r="E37" s="188"/>
      <c r="F37" s="227" t="s">
        <v>1560</v>
      </c>
      <c r="G37" s="227" t="s">
        <v>433</v>
      </c>
      <c r="H37" s="683" t="s">
        <v>1753</v>
      </c>
    </row>
    <row r="38" spans="2:8" ht="30" customHeight="1" x14ac:dyDescent="0.25">
      <c r="B38" s="688"/>
      <c r="C38" s="676">
        <v>0</v>
      </c>
      <c r="D38" s="676">
        <v>1</v>
      </c>
      <c r="E38" s="676" t="s">
        <v>1595</v>
      </c>
      <c r="F38" s="677" t="s">
        <v>1577</v>
      </c>
      <c r="G38" s="677" t="s">
        <v>1578</v>
      </c>
      <c r="H38" s="677"/>
    </row>
    <row r="39" spans="2:8" ht="15.75" thickBot="1" x14ac:dyDescent="0.3">
      <c r="B39" s="689"/>
      <c r="C39" s="677"/>
      <c r="D39" s="677"/>
      <c r="E39" s="677"/>
      <c r="F39" s="678"/>
      <c r="G39" s="678"/>
      <c r="H39" s="678"/>
    </row>
    <row r="40" spans="2:8" ht="0.75" customHeight="1" thickBot="1" x14ac:dyDescent="0.3">
      <c r="B40" s="680">
        <v>9</v>
      </c>
      <c r="C40" s="678"/>
      <c r="D40" s="678"/>
      <c r="E40" s="678"/>
      <c r="F40" s="676" t="s">
        <v>454</v>
      </c>
      <c r="G40" s="226" t="s">
        <v>1561</v>
      </c>
      <c r="H40" s="676" t="s">
        <v>454</v>
      </c>
    </row>
    <row r="41" spans="2:8" x14ac:dyDescent="0.25">
      <c r="B41" s="681"/>
      <c r="C41" s="676">
        <v>0</v>
      </c>
      <c r="D41" s="676">
        <v>0</v>
      </c>
      <c r="E41" s="676" t="s">
        <v>454</v>
      </c>
      <c r="F41" s="677"/>
      <c r="G41" s="677" t="s">
        <v>1757</v>
      </c>
      <c r="H41" s="677"/>
    </row>
    <row r="42" spans="2:8" x14ac:dyDescent="0.25">
      <c r="B42" s="681"/>
      <c r="C42" s="677"/>
      <c r="D42" s="677"/>
      <c r="E42" s="677"/>
      <c r="F42" s="677"/>
      <c r="G42" s="677"/>
      <c r="H42" s="677"/>
    </row>
    <row r="43" spans="2:8" ht="12.75" customHeight="1" thickBot="1" x14ac:dyDescent="0.3">
      <c r="B43" s="682"/>
      <c r="C43" s="677"/>
      <c r="D43" s="677"/>
      <c r="E43" s="677"/>
      <c r="F43" s="678"/>
      <c r="G43" s="678"/>
      <c r="H43" s="678"/>
    </row>
    <row r="44" spans="2:8" ht="15.75" hidden="1" thickBot="1" x14ac:dyDescent="0.3">
      <c r="B44" s="680">
        <v>10</v>
      </c>
      <c r="C44" s="678"/>
      <c r="D44" s="678"/>
      <c r="E44" s="678"/>
      <c r="F44" s="676" t="s">
        <v>454</v>
      </c>
      <c r="G44" s="226" t="s">
        <v>1562</v>
      </c>
      <c r="H44" s="676" t="s">
        <v>454</v>
      </c>
    </row>
    <row r="45" spans="2:8" ht="45" customHeight="1" x14ac:dyDescent="0.25">
      <c r="B45" s="681"/>
      <c r="C45" s="676">
        <v>0</v>
      </c>
      <c r="D45" s="676">
        <v>0</v>
      </c>
      <c r="E45" s="676" t="s">
        <v>454</v>
      </c>
      <c r="F45" s="677"/>
      <c r="G45" s="677" t="s">
        <v>1579</v>
      </c>
      <c r="H45" s="677"/>
    </row>
    <row r="46" spans="2:8" x14ac:dyDescent="0.25">
      <c r="B46" s="681"/>
      <c r="C46" s="677"/>
      <c r="D46" s="677"/>
      <c r="E46" s="677"/>
      <c r="F46" s="677"/>
      <c r="G46" s="677"/>
      <c r="H46" s="677"/>
    </row>
    <row r="47" spans="2:8" ht="12.75" customHeight="1" thickBot="1" x14ac:dyDescent="0.3">
      <c r="B47" s="682"/>
      <c r="C47" s="677"/>
      <c r="D47" s="677"/>
      <c r="E47" s="677"/>
      <c r="F47" s="678"/>
      <c r="G47" s="678"/>
      <c r="H47" s="678"/>
    </row>
    <row r="48" spans="2:8" ht="15.75" hidden="1" thickBot="1" x14ac:dyDescent="0.3">
      <c r="B48" s="680">
        <v>11</v>
      </c>
      <c r="C48" s="678"/>
      <c r="D48" s="678"/>
      <c r="E48" s="678"/>
      <c r="F48" s="676" t="s">
        <v>454</v>
      </c>
      <c r="G48" s="226" t="s">
        <v>1563</v>
      </c>
      <c r="H48" s="684" t="s">
        <v>454</v>
      </c>
    </row>
    <row r="49" spans="2:8" x14ac:dyDescent="0.25">
      <c r="B49" s="681"/>
      <c r="C49" s="676">
        <v>0</v>
      </c>
      <c r="D49" s="676">
        <v>0</v>
      </c>
      <c r="E49" s="676" t="s">
        <v>454</v>
      </c>
      <c r="F49" s="677"/>
      <c r="G49" s="677" t="s">
        <v>1694</v>
      </c>
      <c r="H49" s="685"/>
    </row>
    <row r="50" spans="2:8" ht="30" customHeight="1" thickBot="1" x14ac:dyDescent="0.3">
      <c r="B50" s="682"/>
      <c r="C50" s="677"/>
      <c r="D50" s="677"/>
      <c r="E50" s="677"/>
      <c r="F50" s="678"/>
      <c r="G50" s="678"/>
      <c r="H50" s="686"/>
    </row>
    <row r="51" spans="2:8" ht="15.75" hidden="1" thickBot="1" x14ac:dyDescent="0.3">
      <c r="B51" s="680">
        <v>12</v>
      </c>
      <c r="C51" s="678"/>
      <c r="D51" s="678"/>
      <c r="E51" s="678"/>
      <c r="F51" s="676" t="s">
        <v>1564</v>
      </c>
      <c r="G51" s="226" t="s">
        <v>455</v>
      </c>
      <c r="H51" s="676" t="s">
        <v>454</v>
      </c>
    </row>
    <row r="52" spans="2:8" ht="30" customHeight="1" x14ac:dyDescent="0.25">
      <c r="B52" s="681"/>
      <c r="C52" s="676">
        <v>0</v>
      </c>
      <c r="D52" s="676">
        <v>0</v>
      </c>
      <c r="E52" s="676" t="s">
        <v>454</v>
      </c>
      <c r="F52" s="677"/>
      <c r="G52" s="677" t="s">
        <v>1580</v>
      </c>
      <c r="H52" s="677"/>
    </row>
    <row r="53" spans="2:8" x14ac:dyDescent="0.25">
      <c r="B53" s="681"/>
      <c r="C53" s="677"/>
      <c r="D53" s="677"/>
      <c r="E53" s="677"/>
      <c r="F53" s="677"/>
      <c r="G53" s="677"/>
      <c r="H53" s="677"/>
    </row>
    <row r="54" spans="2:8" ht="15.75" thickBot="1" x14ac:dyDescent="0.3">
      <c r="B54" s="682"/>
      <c r="C54" s="678"/>
      <c r="D54" s="678"/>
      <c r="E54" s="678"/>
      <c r="F54" s="678"/>
      <c r="G54" s="678"/>
      <c r="H54" s="678"/>
    </row>
    <row r="55" spans="2:8" x14ac:dyDescent="0.25">
      <c r="B55" s="674" t="s">
        <v>987</v>
      </c>
      <c r="C55" s="675"/>
      <c r="D55" s="675"/>
      <c r="E55" s="675"/>
      <c r="F55" s="675"/>
      <c r="G55" s="675"/>
      <c r="H55" s="675"/>
    </row>
  </sheetData>
  <mergeCells count="89">
    <mergeCell ref="B2:H2"/>
    <mergeCell ref="C3:E3"/>
    <mergeCell ref="B4:B6"/>
    <mergeCell ref="C4:E6"/>
    <mergeCell ref="F4:F8"/>
    <mergeCell ref="G4:G8"/>
    <mergeCell ref="H4:H8"/>
    <mergeCell ref="B9:B12"/>
    <mergeCell ref="D9:D12"/>
    <mergeCell ref="E9:E12"/>
    <mergeCell ref="H9:H12"/>
    <mergeCell ref="B13:B16"/>
    <mergeCell ref="C13:C15"/>
    <mergeCell ref="D13:D15"/>
    <mergeCell ref="E13:E15"/>
    <mergeCell ref="F13:F16"/>
    <mergeCell ref="B20:B22"/>
    <mergeCell ref="H20:H21"/>
    <mergeCell ref="C20:C21"/>
    <mergeCell ref="D20:D21"/>
    <mergeCell ref="E20:E21"/>
    <mergeCell ref="F20:F21"/>
    <mergeCell ref="G20:G22"/>
    <mergeCell ref="B17:B19"/>
    <mergeCell ref="C17:C19"/>
    <mergeCell ref="D17:D19"/>
    <mergeCell ref="E17:E19"/>
    <mergeCell ref="H17:H19"/>
    <mergeCell ref="F17:F19"/>
    <mergeCell ref="G17:G19"/>
    <mergeCell ref="H23:H28"/>
    <mergeCell ref="B23:B28"/>
    <mergeCell ref="F23:F28"/>
    <mergeCell ref="B29:B31"/>
    <mergeCell ref="H29:H31"/>
    <mergeCell ref="C30:C31"/>
    <mergeCell ref="D30:D31"/>
    <mergeCell ref="E30:E31"/>
    <mergeCell ref="G23:G28"/>
    <mergeCell ref="F29:F31"/>
    <mergeCell ref="G29:G31"/>
    <mergeCell ref="H48:H50"/>
    <mergeCell ref="G45:G47"/>
    <mergeCell ref="B37:B39"/>
    <mergeCell ref="H37:H39"/>
    <mergeCell ref="C38:C40"/>
    <mergeCell ref="D38:D40"/>
    <mergeCell ref="E38:E40"/>
    <mergeCell ref="F38:F39"/>
    <mergeCell ref="B40:B43"/>
    <mergeCell ref="F40:F43"/>
    <mergeCell ref="H40:H43"/>
    <mergeCell ref="D32:D37"/>
    <mergeCell ref="B32:B36"/>
    <mergeCell ref="F32:F36"/>
    <mergeCell ref="E32:E36"/>
    <mergeCell ref="H32:H36"/>
    <mergeCell ref="B51:B54"/>
    <mergeCell ref="F51:F54"/>
    <mergeCell ref="E52:E54"/>
    <mergeCell ref="G32:G36"/>
    <mergeCell ref="G38:G39"/>
    <mergeCell ref="C32:C37"/>
    <mergeCell ref="D52:D54"/>
    <mergeCell ref="C41:C44"/>
    <mergeCell ref="D41:D44"/>
    <mergeCell ref="E41:E44"/>
    <mergeCell ref="G41:G43"/>
    <mergeCell ref="C49:C51"/>
    <mergeCell ref="D49:D51"/>
    <mergeCell ref="E49:E51"/>
    <mergeCell ref="G49:G50"/>
    <mergeCell ref="F48:F50"/>
    <mergeCell ref="B55:H55"/>
    <mergeCell ref="C9:C12"/>
    <mergeCell ref="H13:H16"/>
    <mergeCell ref="F9:F12"/>
    <mergeCell ref="G9:G12"/>
    <mergeCell ref="G13:G16"/>
    <mergeCell ref="H44:H47"/>
    <mergeCell ref="C45:C48"/>
    <mergeCell ref="D45:D48"/>
    <mergeCell ref="E45:E48"/>
    <mergeCell ref="B48:B50"/>
    <mergeCell ref="H51:H54"/>
    <mergeCell ref="C52:C54"/>
    <mergeCell ref="G52:G54"/>
    <mergeCell ref="B44:B47"/>
    <mergeCell ref="F44:F4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134"/>
  <sheetViews>
    <sheetView zoomScale="66" zoomScaleNormal="66" workbookViewId="0">
      <selection activeCell="N12" sqref="N12"/>
    </sheetView>
  </sheetViews>
  <sheetFormatPr defaultRowHeight="15" x14ac:dyDescent="0.25"/>
  <cols>
    <col min="2" max="2" width="21.140625" customWidth="1"/>
    <col min="3" max="3" width="33.42578125" customWidth="1"/>
    <col min="4" max="4" width="35" customWidth="1"/>
    <col min="5" max="5" width="18.7109375" customWidth="1"/>
    <col min="6" max="6" width="29.42578125" customWidth="1"/>
    <col min="7" max="7" width="8.7109375" customWidth="1"/>
    <col min="8" max="8" width="21" customWidth="1"/>
    <col min="9" max="9" width="15.5703125" customWidth="1"/>
    <col min="10" max="10" width="14.42578125" customWidth="1"/>
    <col min="11" max="11" width="15.42578125" customWidth="1"/>
    <col min="12" max="12" width="14.5703125" bestFit="1" customWidth="1"/>
    <col min="13" max="13" width="17.140625" customWidth="1"/>
    <col min="14" max="14" width="13.7109375" customWidth="1"/>
    <col min="15" max="15" width="48.42578125" customWidth="1"/>
    <col min="16" max="16" width="26.42578125" customWidth="1"/>
  </cols>
  <sheetData>
    <row r="1" spans="2:16" ht="15" customHeight="1" x14ac:dyDescent="0.25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2:16" ht="27" thickBot="1" x14ac:dyDescent="0.45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2:16" ht="32.25" thickBot="1" x14ac:dyDescent="0.3">
      <c r="B3" s="760" t="s">
        <v>1892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2"/>
    </row>
    <row r="4" spans="2:16" ht="27" thickBot="1" x14ac:dyDescent="0.3">
      <c r="B4" s="763">
        <v>1</v>
      </c>
      <c r="C4" s="763">
        <v>2</v>
      </c>
      <c r="D4" s="763">
        <v>3</v>
      </c>
      <c r="E4" s="765">
        <v>4</v>
      </c>
      <c r="F4" s="766"/>
      <c r="G4" s="767"/>
      <c r="H4" s="771" t="s">
        <v>992</v>
      </c>
      <c r="I4" s="772"/>
      <c r="J4" s="772"/>
      <c r="K4" s="772"/>
      <c r="L4" s="772"/>
      <c r="M4" s="772"/>
      <c r="N4" s="772"/>
      <c r="O4" s="772"/>
      <c r="P4" s="354">
        <v>8</v>
      </c>
    </row>
    <row r="5" spans="2:16" ht="27" thickBot="1" x14ac:dyDescent="0.3">
      <c r="B5" s="764"/>
      <c r="C5" s="764"/>
      <c r="D5" s="764"/>
      <c r="E5" s="768"/>
      <c r="F5" s="769"/>
      <c r="G5" s="770"/>
      <c r="H5" s="771">
        <v>5</v>
      </c>
      <c r="I5" s="772"/>
      <c r="J5" s="772"/>
      <c r="K5" s="772"/>
      <c r="L5" s="355">
        <v>6</v>
      </c>
      <c r="M5" s="356"/>
      <c r="N5" s="773">
        <v>7</v>
      </c>
      <c r="O5" s="774"/>
      <c r="P5" s="775" t="s">
        <v>994</v>
      </c>
    </row>
    <row r="6" spans="2:16" ht="26.25" x14ac:dyDescent="0.25">
      <c r="B6" s="357"/>
      <c r="C6" s="775" t="s">
        <v>934</v>
      </c>
      <c r="D6" s="775" t="s">
        <v>379</v>
      </c>
      <c r="E6" s="779" t="s">
        <v>1064</v>
      </c>
      <c r="F6" s="780"/>
      <c r="G6" s="781"/>
      <c r="H6" s="779" t="s">
        <v>1065</v>
      </c>
      <c r="I6" s="788"/>
      <c r="J6" s="788"/>
      <c r="K6" s="789"/>
      <c r="L6" s="779" t="s">
        <v>1067</v>
      </c>
      <c r="M6" s="789"/>
      <c r="N6" s="358"/>
      <c r="O6" s="359"/>
      <c r="P6" s="776"/>
    </row>
    <row r="7" spans="2:16" ht="27" thickBot="1" x14ac:dyDescent="0.3">
      <c r="B7" s="795" t="s">
        <v>2</v>
      </c>
      <c r="C7" s="776"/>
      <c r="D7" s="776"/>
      <c r="E7" s="782"/>
      <c r="F7" s="783"/>
      <c r="G7" s="784"/>
      <c r="H7" s="790"/>
      <c r="I7" s="791"/>
      <c r="J7" s="791"/>
      <c r="K7" s="792"/>
      <c r="L7" s="793"/>
      <c r="M7" s="794"/>
      <c r="N7" s="797"/>
      <c r="O7" s="798"/>
      <c r="P7" s="776"/>
    </row>
    <row r="8" spans="2:16" ht="27" thickBot="1" x14ac:dyDescent="0.3">
      <c r="B8" s="796"/>
      <c r="C8" s="776"/>
      <c r="D8" s="776"/>
      <c r="E8" s="782"/>
      <c r="F8" s="783"/>
      <c r="G8" s="784"/>
      <c r="H8" s="779" t="s">
        <v>956</v>
      </c>
      <c r="I8" s="789"/>
      <c r="J8" s="779" t="s">
        <v>1066</v>
      </c>
      <c r="K8" s="789"/>
      <c r="L8" s="793"/>
      <c r="M8" s="794"/>
      <c r="N8" s="360"/>
      <c r="O8" s="361"/>
      <c r="P8" s="776"/>
    </row>
    <row r="9" spans="2:16" x14ac:dyDescent="0.25">
      <c r="B9" s="796"/>
      <c r="C9" s="776"/>
      <c r="D9" s="776"/>
      <c r="E9" s="782"/>
      <c r="F9" s="783"/>
      <c r="G9" s="784"/>
      <c r="H9" s="793"/>
      <c r="I9" s="794"/>
      <c r="J9" s="793"/>
      <c r="K9" s="794"/>
      <c r="L9" s="793"/>
      <c r="M9" s="794"/>
      <c r="N9" s="779" t="s">
        <v>1068</v>
      </c>
      <c r="O9" s="789"/>
      <c r="P9" s="776"/>
    </row>
    <row r="10" spans="2:16" ht="66.75" customHeight="1" thickBot="1" x14ac:dyDescent="0.3">
      <c r="B10" s="796"/>
      <c r="C10" s="776"/>
      <c r="D10" s="776"/>
      <c r="E10" s="782"/>
      <c r="F10" s="783"/>
      <c r="G10" s="784"/>
      <c r="H10" s="790"/>
      <c r="I10" s="792"/>
      <c r="J10" s="790"/>
      <c r="K10" s="792"/>
      <c r="L10" s="790"/>
      <c r="M10" s="792"/>
      <c r="N10" s="790"/>
      <c r="O10" s="792"/>
      <c r="P10" s="776"/>
    </row>
    <row r="11" spans="2:16" ht="27" thickBot="1" x14ac:dyDescent="0.3">
      <c r="B11" s="796"/>
      <c r="C11" s="776"/>
      <c r="D11" s="776"/>
      <c r="E11" s="782"/>
      <c r="F11" s="783"/>
      <c r="G11" s="784"/>
      <c r="H11" s="362" t="s">
        <v>19</v>
      </c>
      <c r="I11" s="362" t="s">
        <v>20</v>
      </c>
      <c r="J11" s="362" t="s">
        <v>14</v>
      </c>
      <c r="K11" s="362" t="s">
        <v>993</v>
      </c>
      <c r="L11" s="362" t="s">
        <v>3</v>
      </c>
      <c r="M11" s="362" t="s">
        <v>4</v>
      </c>
      <c r="N11" s="362" t="s">
        <v>5</v>
      </c>
      <c r="O11" s="362" t="s">
        <v>6</v>
      </c>
      <c r="P11" s="776"/>
    </row>
    <row r="12" spans="2:16" ht="73.5" thickBot="1" x14ac:dyDescent="0.3">
      <c r="B12" s="764"/>
      <c r="C12" s="778"/>
      <c r="D12" s="777"/>
      <c r="E12" s="785"/>
      <c r="F12" s="786"/>
      <c r="G12" s="787"/>
      <c r="H12" s="363" t="s">
        <v>9</v>
      </c>
      <c r="I12" s="363" t="s">
        <v>21</v>
      </c>
      <c r="J12" s="363" t="s">
        <v>9</v>
      </c>
      <c r="K12" s="363" t="s">
        <v>21</v>
      </c>
      <c r="L12" s="363" t="s">
        <v>9</v>
      </c>
      <c r="M12" s="363" t="s">
        <v>21</v>
      </c>
      <c r="N12" s="363" t="s">
        <v>9</v>
      </c>
      <c r="O12" s="363" t="s">
        <v>21</v>
      </c>
      <c r="P12" s="777"/>
    </row>
    <row r="13" spans="2:16" ht="30" thickBot="1" x14ac:dyDescent="0.3">
      <c r="B13" s="750" t="s">
        <v>935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2"/>
    </row>
    <row r="14" spans="2:16" ht="27" thickBot="1" x14ac:dyDescent="0.3">
      <c r="B14" s="733" t="s">
        <v>1893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5"/>
    </row>
    <row r="15" spans="2:16" ht="27" thickBot="1" x14ac:dyDescent="0.3">
      <c r="B15" s="753">
        <v>1</v>
      </c>
      <c r="C15" s="727" t="s">
        <v>1014</v>
      </c>
      <c r="D15" s="755" t="s">
        <v>1012</v>
      </c>
      <c r="E15" s="736" t="s">
        <v>1160</v>
      </c>
      <c r="F15" s="737"/>
      <c r="G15" s="738"/>
      <c r="H15" s="364">
        <v>100</v>
      </c>
      <c r="I15" s="364">
        <v>2233</v>
      </c>
      <c r="J15" s="364">
        <v>37</v>
      </c>
      <c r="K15" s="364">
        <v>393</v>
      </c>
      <c r="L15" s="364">
        <v>9</v>
      </c>
      <c r="M15" s="364">
        <v>159</v>
      </c>
      <c r="N15" s="364">
        <v>0</v>
      </c>
      <c r="O15" s="364">
        <v>35</v>
      </c>
      <c r="P15" s="364">
        <v>1440</v>
      </c>
    </row>
    <row r="16" spans="2:16" ht="27" thickBot="1" x14ac:dyDescent="0.3">
      <c r="B16" s="754"/>
      <c r="C16" s="728"/>
      <c r="D16" s="756"/>
      <c r="E16" s="736" t="s">
        <v>1159</v>
      </c>
      <c r="F16" s="737"/>
      <c r="G16" s="738"/>
      <c r="H16" s="364">
        <v>122</v>
      </c>
      <c r="I16" s="364">
        <v>2129</v>
      </c>
      <c r="J16" s="364">
        <v>52</v>
      </c>
      <c r="K16" s="364">
        <v>417</v>
      </c>
      <c r="L16" s="364">
        <v>10</v>
      </c>
      <c r="M16" s="364">
        <v>180</v>
      </c>
      <c r="N16" s="364">
        <v>0</v>
      </c>
      <c r="O16" s="364">
        <v>29</v>
      </c>
      <c r="P16" s="364">
        <v>1687</v>
      </c>
    </row>
    <row r="17" spans="2:16" ht="27" thickBot="1" x14ac:dyDescent="0.3">
      <c r="B17" s="754"/>
      <c r="C17" s="728"/>
      <c r="D17" s="757" t="s">
        <v>1013</v>
      </c>
      <c r="E17" s="736" t="s">
        <v>1158</v>
      </c>
      <c r="F17" s="737"/>
      <c r="G17" s="738"/>
      <c r="H17" s="364">
        <v>123</v>
      </c>
      <c r="I17" s="364">
        <v>2005</v>
      </c>
      <c r="J17" s="364">
        <v>37</v>
      </c>
      <c r="K17" s="364">
        <v>441</v>
      </c>
      <c r="L17" s="364">
        <v>12</v>
      </c>
      <c r="M17" s="364">
        <v>218</v>
      </c>
      <c r="N17" s="364">
        <v>2</v>
      </c>
      <c r="O17" s="364">
        <v>171</v>
      </c>
      <c r="P17" s="364">
        <v>1409</v>
      </c>
    </row>
    <row r="18" spans="2:16" ht="27" thickBot="1" x14ac:dyDescent="0.3">
      <c r="B18" s="754"/>
      <c r="C18" s="728"/>
      <c r="D18" s="758"/>
      <c r="E18" s="736" t="s">
        <v>1161</v>
      </c>
      <c r="F18" s="737"/>
      <c r="G18" s="738"/>
      <c r="H18" s="364">
        <v>86</v>
      </c>
      <c r="I18" s="364">
        <v>1107</v>
      </c>
      <c r="J18" s="364">
        <v>29</v>
      </c>
      <c r="K18" s="364">
        <v>204</v>
      </c>
      <c r="L18" s="364">
        <v>73</v>
      </c>
      <c r="M18" s="364">
        <v>1330</v>
      </c>
      <c r="N18" s="364">
        <v>0</v>
      </c>
      <c r="O18" s="364">
        <v>23</v>
      </c>
      <c r="P18" s="364">
        <v>1482</v>
      </c>
    </row>
    <row r="19" spans="2:16" ht="27" thickBot="1" x14ac:dyDescent="0.3">
      <c r="B19" s="754"/>
      <c r="C19" s="728"/>
      <c r="D19" s="758"/>
      <c r="E19" s="736" t="s">
        <v>1162</v>
      </c>
      <c r="F19" s="737"/>
      <c r="G19" s="738"/>
      <c r="H19" s="365">
        <v>82</v>
      </c>
      <c r="I19" s="365">
        <v>1419</v>
      </c>
      <c r="J19" s="366">
        <v>31</v>
      </c>
      <c r="K19" s="367">
        <v>265</v>
      </c>
      <c r="L19" s="366">
        <v>50</v>
      </c>
      <c r="M19" s="367">
        <v>829</v>
      </c>
      <c r="N19" s="366">
        <v>0</v>
      </c>
      <c r="O19" s="366">
        <v>13</v>
      </c>
      <c r="P19" s="367">
        <v>1721</v>
      </c>
    </row>
    <row r="20" spans="2:16" ht="27" thickBot="1" x14ac:dyDescent="0.3">
      <c r="B20" s="754"/>
      <c r="C20" s="728"/>
      <c r="D20" s="758"/>
      <c r="E20" s="741" t="s">
        <v>1163</v>
      </c>
      <c r="F20" s="742"/>
      <c r="G20" s="743"/>
      <c r="H20" s="364">
        <v>101</v>
      </c>
      <c r="I20" s="364">
        <v>1666</v>
      </c>
      <c r="J20" s="364">
        <v>35</v>
      </c>
      <c r="K20" s="364">
        <v>336</v>
      </c>
      <c r="L20" s="364">
        <v>38</v>
      </c>
      <c r="M20" s="364">
        <v>719</v>
      </c>
      <c r="N20" s="364">
        <v>0</v>
      </c>
      <c r="O20" s="364">
        <v>21</v>
      </c>
      <c r="P20" s="364">
        <v>1672</v>
      </c>
    </row>
    <row r="21" spans="2:16" ht="27" thickBot="1" x14ac:dyDescent="0.3">
      <c r="B21" s="754"/>
      <c r="C21" s="729" t="s">
        <v>1015</v>
      </c>
      <c r="D21" s="731" t="s">
        <v>426</v>
      </c>
      <c r="E21" s="733" t="s">
        <v>1153</v>
      </c>
      <c r="F21" s="734"/>
      <c r="G21" s="735"/>
      <c r="H21" s="364">
        <v>72</v>
      </c>
      <c r="I21" s="368">
        <v>1157</v>
      </c>
      <c r="J21" s="364">
        <v>19</v>
      </c>
      <c r="K21" s="364">
        <v>235</v>
      </c>
      <c r="L21" s="364">
        <v>43</v>
      </c>
      <c r="M21" s="364">
        <v>1240</v>
      </c>
      <c r="N21" s="364">
        <v>0</v>
      </c>
      <c r="O21" s="364">
        <v>112</v>
      </c>
      <c r="P21" s="364">
        <v>1104</v>
      </c>
    </row>
    <row r="22" spans="2:16" ht="27" thickBot="1" x14ac:dyDescent="0.3">
      <c r="B22" s="754"/>
      <c r="C22" s="739"/>
      <c r="D22" s="732"/>
      <c r="E22" s="733" t="s">
        <v>1154</v>
      </c>
      <c r="F22" s="734"/>
      <c r="G22" s="735"/>
      <c r="H22" s="365">
        <v>93</v>
      </c>
      <c r="I22" s="365">
        <v>1824</v>
      </c>
      <c r="J22" s="366">
        <v>33</v>
      </c>
      <c r="K22" s="367">
        <v>473</v>
      </c>
      <c r="L22" s="366">
        <v>48</v>
      </c>
      <c r="M22" s="367">
        <v>745</v>
      </c>
      <c r="N22" s="366">
        <v>0</v>
      </c>
      <c r="O22" s="366">
        <v>25</v>
      </c>
      <c r="P22" s="367">
        <v>1762</v>
      </c>
    </row>
    <row r="23" spans="2:16" ht="53.25" thickBot="1" x14ac:dyDescent="0.3">
      <c r="B23" s="754"/>
      <c r="C23" s="739"/>
      <c r="D23" s="369" t="s">
        <v>428</v>
      </c>
      <c r="E23" s="733" t="s">
        <v>1155</v>
      </c>
      <c r="F23" s="734"/>
      <c r="G23" s="735"/>
      <c r="H23" s="364">
        <v>57</v>
      </c>
      <c r="I23" s="368">
        <v>895</v>
      </c>
      <c r="J23" s="364">
        <v>27</v>
      </c>
      <c r="K23" s="364">
        <v>198</v>
      </c>
      <c r="L23" s="364">
        <v>29</v>
      </c>
      <c r="M23" s="364">
        <v>501</v>
      </c>
      <c r="N23" s="364">
        <v>0</v>
      </c>
      <c r="O23" s="364">
        <v>54</v>
      </c>
      <c r="P23" s="364">
        <v>889</v>
      </c>
    </row>
    <row r="24" spans="2:16" ht="79.5" thickBot="1" x14ac:dyDescent="0.3">
      <c r="B24" s="754"/>
      <c r="C24" s="739"/>
      <c r="D24" s="369" t="s">
        <v>429</v>
      </c>
      <c r="E24" s="733" t="s">
        <v>1156</v>
      </c>
      <c r="F24" s="734"/>
      <c r="G24" s="735"/>
      <c r="H24" s="364">
        <v>67</v>
      </c>
      <c r="I24" s="368">
        <v>1074</v>
      </c>
      <c r="J24" s="364">
        <v>32</v>
      </c>
      <c r="K24" s="364">
        <v>201</v>
      </c>
      <c r="L24" s="364">
        <v>41</v>
      </c>
      <c r="M24" s="364">
        <v>598</v>
      </c>
      <c r="N24" s="364">
        <v>1</v>
      </c>
      <c r="O24" s="364">
        <v>39</v>
      </c>
      <c r="P24" s="364">
        <v>1048</v>
      </c>
    </row>
    <row r="25" spans="2:16" ht="79.5" thickBot="1" x14ac:dyDescent="0.3">
      <c r="B25" s="754"/>
      <c r="C25" s="730"/>
      <c r="D25" s="370" t="s">
        <v>430</v>
      </c>
      <c r="E25" s="745" t="s">
        <v>1157</v>
      </c>
      <c r="F25" s="746"/>
      <c r="G25" s="747"/>
      <c r="H25" s="364">
        <v>99</v>
      </c>
      <c r="I25" s="368">
        <v>1410</v>
      </c>
      <c r="J25" s="364">
        <v>34</v>
      </c>
      <c r="K25" s="364">
        <v>312</v>
      </c>
      <c r="L25" s="364">
        <v>5</v>
      </c>
      <c r="M25" s="364">
        <v>91</v>
      </c>
      <c r="N25" s="364">
        <v>0</v>
      </c>
      <c r="O25" s="364">
        <v>37</v>
      </c>
      <c r="P25" s="364">
        <v>1118</v>
      </c>
    </row>
    <row r="26" spans="2:16" ht="27" thickBot="1" x14ac:dyDescent="0.3">
      <c r="B26" s="754"/>
      <c r="C26" s="759" t="s">
        <v>1016</v>
      </c>
      <c r="D26" s="725" t="s">
        <v>384</v>
      </c>
      <c r="E26" s="745" t="s">
        <v>1731</v>
      </c>
      <c r="F26" s="746"/>
      <c r="G26" s="747"/>
      <c r="H26" s="371">
        <v>78</v>
      </c>
      <c r="I26" s="371">
        <v>1662</v>
      </c>
      <c r="J26" s="371">
        <v>19</v>
      </c>
      <c r="K26" s="371">
        <v>341</v>
      </c>
      <c r="L26" s="371">
        <v>23</v>
      </c>
      <c r="M26" s="371">
        <v>348</v>
      </c>
      <c r="N26" s="371">
        <v>1</v>
      </c>
      <c r="O26" s="371">
        <v>77</v>
      </c>
      <c r="P26" s="371">
        <v>815</v>
      </c>
    </row>
    <row r="27" spans="2:16" ht="27" thickBot="1" x14ac:dyDescent="0.3">
      <c r="B27" s="754"/>
      <c r="C27" s="759"/>
      <c r="D27" s="726"/>
      <c r="E27" s="745" t="s">
        <v>880</v>
      </c>
      <c r="F27" s="746"/>
      <c r="G27" s="747"/>
      <c r="H27" s="371">
        <v>97</v>
      </c>
      <c r="I27" s="371">
        <v>1711</v>
      </c>
      <c r="J27" s="371">
        <v>39</v>
      </c>
      <c r="K27" s="371">
        <v>417</v>
      </c>
      <c r="L27" s="371">
        <v>10</v>
      </c>
      <c r="M27" s="371">
        <v>258</v>
      </c>
      <c r="N27" s="371">
        <v>0</v>
      </c>
      <c r="O27" s="371">
        <v>35</v>
      </c>
      <c r="P27" s="371">
        <v>999</v>
      </c>
    </row>
    <row r="28" spans="2:16" ht="27" thickBot="1" x14ac:dyDescent="0.3">
      <c r="B28" s="754"/>
      <c r="C28" s="759"/>
      <c r="D28" s="744"/>
      <c r="E28" s="745" t="s">
        <v>881</v>
      </c>
      <c r="F28" s="746"/>
      <c r="G28" s="747"/>
      <c r="H28" s="371">
        <v>50</v>
      </c>
      <c r="I28" s="371">
        <v>983</v>
      </c>
      <c r="J28" s="371">
        <v>27</v>
      </c>
      <c r="K28" s="371">
        <v>252</v>
      </c>
      <c r="L28" s="371">
        <v>8</v>
      </c>
      <c r="M28" s="371">
        <v>146</v>
      </c>
      <c r="N28" s="371">
        <v>0</v>
      </c>
      <c r="O28" s="371">
        <v>15</v>
      </c>
      <c r="P28" s="371">
        <v>612</v>
      </c>
    </row>
    <row r="29" spans="2:16" ht="53.25" thickBot="1" x14ac:dyDescent="0.3">
      <c r="B29" s="754"/>
      <c r="C29" s="759"/>
      <c r="D29" s="372" t="s">
        <v>386</v>
      </c>
      <c r="E29" s="745" t="s">
        <v>882</v>
      </c>
      <c r="F29" s="746"/>
      <c r="G29" s="747"/>
      <c r="H29" s="371">
        <v>102</v>
      </c>
      <c r="I29" s="371">
        <v>1874</v>
      </c>
      <c r="J29" s="371">
        <v>37</v>
      </c>
      <c r="K29" s="371">
        <v>415</v>
      </c>
      <c r="L29" s="371">
        <v>14</v>
      </c>
      <c r="M29" s="371">
        <v>267</v>
      </c>
      <c r="N29" s="371">
        <v>0</v>
      </c>
      <c r="O29" s="371">
        <v>30</v>
      </c>
      <c r="P29" s="371">
        <v>958</v>
      </c>
    </row>
    <row r="30" spans="2:16" ht="27" thickBot="1" x14ac:dyDescent="0.3">
      <c r="B30" s="754"/>
      <c r="C30" s="729" t="s">
        <v>1018</v>
      </c>
      <c r="D30" s="748" t="s">
        <v>1017</v>
      </c>
      <c r="E30" s="733" t="s">
        <v>1164</v>
      </c>
      <c r="F30" s="734"/>
      <c r="G30" s="735"/>
      <c r="H30" s="364">
        <v>75</v>
      </c>
      <c r="I30" s="364">
        <v>1268</v>
      </c>
      <c r="J30" s="364">
        <v>29</v>
      </c>
      <c r="K30" s="364">
        <v>360</v>
      </c>
      <c r="L30" s="364">
        <v>12</v>
      </c>
      <c r="M30" s="364">
        <v>217</v>
      </c>
      <c r="N30" s="364">
        <v>1</v>
      </c>
      <c r="O30" s="364">
        <v>20</v>
      </c>
      <c r="P30" s="364">
        <v>1013</v>
      </c>
    </row>
    <row r="31" spans="2:16" ht="44.25" customHeight="1" thickBot="1" x14ac:dyDescent="0.3">
      <c r="B31" s="754"/>
      <c r="C31" s="739"/>
      <c r="D31" s="749"/>
      <c r="E31" s="733" t="s">
        <v>1165</v>
      </c>
      <c r="F31" s="734"/>
      <c r="G31" s="735"/>
      <c r="H31" s="364">
        <v>66</v>
      </c>
      <c r="I31" s="364">
        <v>1016</v>
      </c>
      <c r="J31" s="364">
        <v>29</v>
      </c>
      <c r="K31" s="364">
        <v>264</v>
      </c>
      <c r="L31" s="364">
        <v>17</v>
      </c>
      <c r="M31" s="364">
        <v>428</v>
      </c>
      <c r="N31" s="364">
        <v>0</v>
      </c>
      <c r="O31" s="364">
        <v>30</v>
      </c>
      <c r="P31" s="364">
        <v>989</v>
      </c>
    </row>
    <row r="32" spans="2:16" ht="71.25" customHeight="1" thickBot="1" x14ac:dyDescent="0.3">
      <c r="B32" s="754"/>
      <c r="C32" s="730"/>
      <c r="D32" s="373" t="s">
        <v>435</v>
      </c>
      <c r="E32" s="745" t="s">
        <v>1166</v>
      </c>
      <c r="F32" s="746"/>
      <c r="G32" s="747"/>
      <c r="H32" s="364">
        <v>44</v>
      </c>
      <c r="I32" s="364">
        <v>847</v>
      </c>
      <c r="J32" s="364">
        <v>15</v>
      </c>
      <c r="K32" s="364">
        <v>153</v>
      </c>
      <c r="L32" s="364">
        <v>26</v>
      </c>
      <c r="M32" s="364">
        <v>237</v>
      </c>
      <c r="N32" s="364">
        <v>0</v>
      </c>
      <c r="O32" s="364">
        <v>16</v>
      </c>
      <c r="P32" s="364">
        <v>661</v>
      </c>
    </row>
    <row r="33" spans="2:16" ht="27" thickBot="1" x14ac:dyDescent="0.3">
      <c r="B33" s="754"/>
      <c r="C33" s="729" t="s">
        <v>1021</v>
      </c>
      <c r="D33" s="725" t="s">
        <v>394</v>
      </c>
      <c r="E33" s="716" t="s">
        <v>1100</v>
      </c>
      <c r="F33" s="717"/>
      <c r="G33" s="718"/>
      <c r="H33" s="364">
        <v>84</v>
      </c>
      <c r="I33" s="364">
        <v>1558</v>
      </c>
      <c r="J33" s="364">
        <v>35</v>
      </c>
      <c r="K33" s="364">
        <v>233</v>
      </c>
      <c r="L33" s="364">
        <v>28</v>
      </c>
      <c r="M33" s="364">
        <v>369</v>
      </c>
      <c r="N33" s="364">
        <v>0</v>
      </c>
      <c r="O33" s="364">
        <v>61</v>
      </c>
      <c r="P33" s="374">
        <v>1047</v>
      </c>
    </row>
    <row r="34" spans="2:16" ht="27" thickBot="1" x14ac:dyDescent="0.3">
      <c r="B34" s="754"/>
      <c r="C34" s="739"/>
      <c r="D34" s="740"/>
      <c r="E34" s="716" t="s">
        <v>1101</v>
      </c>
      <c r="F34" s="717"/>
      <c r="G34" s="718"/>
      <c r="H34" s="364">
        <v>87</v>
      </c>
      <c r="I34" s="364">
        <v>1330</v>
      </c>
      <c r="J34" s="364">
        <v>33</v>
      </c>
      <c r="K34" s="364">
        <v>261</v>
      </c>
      <c r="L34" s="364">
        <v>34</v>
      </c>
      <c r="M34" s="364">
        <v>594</v>
      </c>
      <c r="N34" s="364">
        <v>1</v>
      </c>
      <c r="O34" s="364">
        <v>12</v>
      </c>
      <c r="P34" s="374">
        <v>1219</v>
      </c>
    </row>
    <row r="35" spans="2:16" ht="27" thickBot="1" x14ac:dyDescent="0.3">
      <c r="B35" s="754"/>
      <c r="C35" s="739"/>
      <c r="D35" s="725" t="s">
        <v>1019</v>
      </c>
      <c r="E35" s="716" t="s">
        <v>1102</v>
      </c>
      <c r="F35" s="717"/>
      <c r="G35" s="718"/>
      <c r="H35" s="364">
        <v>32</v>
      </c>
      <c r="I35" s="364">
        <v>606</v>
      </c>
      <c r="J35" s="364">
        <v>18</v>
      </c>
      <c r="K35" s="364">
        <v>118</v>
      </c>
      <c r="L35" s="364">
        <v>60</v>
      </c>
      <c r="M35" s="364">
        <v>845</v>
      </c>
      <c r="N35" s="364">
        <v>2</v>
      </c>
      <c r="O35" s="364">
        <v>37</v>
      </c>
      <c r="P35" s="374">
        <v>947</v>
      </c>
    </row>
    <row r="36" spans="2:16" ht="27" thickBot="1" x14ac:dyDescent="0.3">
      <c r="B36" s="754"/>
      <c r="C36" s="739"/>
      <c r="D36" s="744"/>
      <c r="E36" s="716" t="s">
        <v>1103</v>
      </c>
      <c r="F36" s="717"/>
      <c r="G36" s="718"/>
      <c r="H36" s="364">
        <v>48</v>
      </c>
      <c r="I36" s="364">
        <v>848</v>
      </c>
      <c r="J36" s="364">
        <v>19</v>
      </c>
      <c r="K36" s="364">
        <v>194</v>
      </c>
      <c r="L36" s="364">
        <v>36</v>
      </c>
      <c r="M36" s="364">
        <v>612</v>
      </c>
      <c r="N36" s="364">
        <v>1</v>
      </c>
      <c r="O36" s="364">
        <v>22</v>
      </c>
      <c r="P36" s="374">
        <v>887</v>
      </c>
    </row>
    <row r="37" spans="2:16" ht="79.5" thickBot="1" x14ac:dyDescent="0.3">
      <c r="B37" s="754"/>
      <c r="C37" s="739"/>
      <c r="D37" s="375" t="s">
        <v>396</v>
      </c>
      <c r="E37" s="716" t="s">
        <v>1104</v>
      </c>
      <c r="F37" s="717"/>
      <c r="G37" s="718"/>
      <c r="H37" s="364">
        <v>67</v>
      </c>
      <c r="I37" s="364">
        <v>1052</v>
      </c>
      <c r="J37" s="364">
        <v>34</v>
      </c>
      <c r="K37" s="364">
        <v>253</v>
      </c>
      <c r="L37" s="364">
        <v>27</v>
      </c>
      <c r="M37" s="364">
        <v>210</v>
      </c>
      <c r="N37" s="364">
        <v>0</v>
      </c>
      <c r="O37" s="364">
        <v>35</v>
      </c>
      <c r="P37" s="374">
        <v>962</v>
      </c>
    </row>
    <row r="38" spans="2:16" ht="79.5" thickBot="1" x14ac:dyDescent="0.3">
      <c r="B38" s="754"/>
      <c r="C38" s="739"/>
      <c r="D38" s="373" t="s">
        <v>397</v>
      </c>
      <c r="E38" s="716" t="s">
        <v>1105</v>
      </c>
      <c r="F38" s="717"/>
      <c r="G38" s="718"/>
      <c r="H38" s="364">
        <v>76</v>
      </c>
      <c r="I38" s="364">
        <v>1017</v>
      </c>
      <c r="J38" s="364">
        <v>28</v>
      </c>
      <c r="K38" s="364">
        <v>171</v>
      </c>
      <c r="L38" s="364">
        <v>8</v>
      </c>
      <c r="M38" s="364">
        <v>115</v>
      </c>
      <c r="N38" s="364">
        <v>1</v>
      </c>
      <c r="O38" s="364">
        <v>10</v>
      </c>
      <c r="P38" s="374">
        <v>761</v>
      </c>
    </row>
    <row r="39" spans="2:16" ht="53.25" thickBot="1" x14ac:dyDescent="0.3">
      <c r="B39" s="754"/>
      <c r="C39" s="739"/>
      <c r="D39" s="373" t="s">
        <v>1020</v>
      </c>
      <c r="E39" s="745" t="s">
        <v>1106</v>
      </c>
      <c r="F39" s="746"/>
      <c r="G39" s="747"/>
      <c r="H39" s="364">
        <v>70</v>
      </c>
      <c r="I39" s="364">
        <v>865</v>
      </c>
      <c r="J39" s="364">
        <v>27</v>
      </c>
      <c r="K39" s="364">
        <v>206</v>
      </c>
      <c r="L39" s="364">
        <v>12</v>
      </c>
      <c r="M39" s="364">
        <v>210</v>
      </c>
      <c r="N39" s="364">
        <v>0</v>
      </c>
      <c r="O39" s="364">
        <v>13</v>
      </c>
      <c r="P39" s="374">
        <v>741</v>
      </c>
    </row>
    <row r="40" spans="2:16" ht="105.75" thickBot="1" x14ac:dyDescent="0.3">
      <c r="B40" s="754"/>
      <c r="C40" s="730"/>
      <c r="D40" s="373" t="s">
        <v>398</v>
      </c>
      <c r="E40" s="745" t="s">
        <v>1107</v>
      </c>
      <c r="F40" s="746"/>
      <c r="G40" s="747"/>
      <c r="H40" s="364">
        <v>96</v>
      </c>
      <c r="I40" s="364">
        <v>1283</v>
      </c>
      <c r="J40" s="364">
        <v>48</v>
      </c>
      <c r="K40" s="364">
        <v>448</v>
      </c>
      <c r="L40" s="364">
        <v>9</v>
      </c>
      <c r="M40" s="364">
        <v>128</v>
      </c>
      <c r="N40" s="364">
        <v>1</v>
      </c>
      <c r="O40" s="364">
        <v>16</v>
      </c>
      <c r="P40" s="374">
        <v>1066</v>
      </c>
    </row>
    <row r="41" spans="2:16" ht="27" thickBot="1" x14ac:dyDescent="0.3">
      <c r="B41" s="754"/>
      <c r="C41" s="729" t="s">
        <v>1022</v>
      </c>
      <c r="D41" s="725" t="s">
        <v>409</v>
      </c>
      <c r="E41" s="716" t="s">
        <v>1108</v>
      </c>
      <c r="F41" s="717"/>
      <c r="G41" s="718"/>
      <c r="H41" s="364">
        <v>68</v>
      </c>
      <c r="I41" s="364">
        <v>1373</v>
      </c>
      <c r="J41" s="364">
        <v>17</v>
      </c>
      <c r="K41" s="364">
        <v>225</v>
      </c>
      <c r="L41" s="364">
        <v>37</v>
      </c>
      <c r="M41" s="364">
        <v>531</v>
      </c>
      <c r="N41" s="364">
        <v>0</v>
      </c>
      <c r="O41" s="364">
        <v>47</v>
      </c>
      <c r="P41" s="364">
        <v>1354</v>
      </c>
    </row>
    <row r="42" spans="2:16" ht="27" thickBot="1" x14ac:dyDescent="0.3">
      <c r="B42" s="754"/>
      <c r="C42" s="739"/>
      <c r="D42" s="740"/>
      <c r="E42" s="716" t="s">
        <v>1109</v>
      </c>
      <c r="F42" s="717"/>
      <c r="G42" s="718"/>
      <c r="H42" s="364">
        <v>38</v>
      </c>
      <c r="I42" s="364">
        <v>535</v>
      </c>
      <c r="J42" s="364">
        <v>20</v>
      </c>
      <c r="K42" s="364">
        <v>121</v>
      </c>
      <c r="L42" s="364">
        <v>84</v>
      </c>
      <c r="M42" s="364">
        <v>1213</v>
      </c>
      <c r="N42" s="364">
        <v>0</v>
      </c>
      <c r="O42" s="364">
        <v>21</v>
      </c>
      <c r="P42" s="364">
        <v>1249</v>
      </c>
    </row>
    <row r="43" spans="2:16" ht="79.5" thickBot="1" x14ac:dyDescent="0.3">
      <c r="B43" s="754"/>
      <c r="C43" s="739"/>
      <c r="D43" s="373" t="s">
        <v>411</v>
      </c>
      <c r="E43" s="716" t="s">
        <v>1110</v>
      </c>
      <c r="F43" s="717"/>
      <c r="G43" s="718"/>
      <c r="H43" s="364">
        <v>34</v>
      </c>
      <c r="I43" s="364">
        <v>637</v>
      </c>
      <c r="J43" s="364">
        <v>17</v>
      </c>
      <c r="K43" s="364">
        <v>194</v>
      </c>
      <c r="L43" s="364">
        <v>30</v>
      </c>
      <c r="M43" s="364">
        <v>357</v>
      </c>
      <c r="N43" s="364">
        <v>1</v>
      </c>
      <c r="O43" s="364">
        <v>18</v>
      </c>
      <c r="P43" s="364">
        <v>567</v>
      </c>
    </row>
    <row r="44" spans="2:16" ht="53.25" thickBot="1" x14ac:dyDescent="0.3">
      <c r="B44" s="754"/>
      <c r="C44" s="739"/>
      <c r="D44" s="375" t="s">
        <v>412</v>
      </c>
      <c r="E44" s="741" t="s">
        <v>1111</v>
      </c>
      <c r="F44" s="742"/>
      <c r="G44" s="743"/>
      <c r="H44" s="364">
        <v>37</v>
      </c>
      <c r="I44" s="364">
        <v>695</v>
      </c>
      <c r="J44" s="364">
        <v>15</v>
      </c>
      <c r="K44" s="364">
        <v>152</v>
      </c>
      <c r="L44" s="364">
        <v>28</v>
      </c>
      <c r="M44" s="364">
        <v>355</v>
      </c>
      <c r="N44" s="364">
        <v>0</v>
      </c>
      <c r="O44" s="364">
        <v>27</v>
      </c>
      <c r="P44" s="364">
        <v>726</v>
      </c>
    </row>
    <row r="45" spans="2:16" ht="27" thickBot="1" x14ac:dyDescent="0.3">
      <c r="B45" s="754"/>
      <c r="C45" s="729" t="s">
        <v>1027</v>
      </c>
      <c r="D45" s="725" t="s">
        <v>1023</v>
      </c>
      <c r="E45" s="716" t="s">
        <v>1115</v>
      </c>
      <c r="F45" s="717"/>
      <c r="G45" s="718"/>
      <c r="H45" s="364">
        <v>103</v>
      </c>
      <c r="I45" s="364">
        <v>1436</v>
      </c>
      <c r="J45" s="364">
        <v>37</v>
      </c>
      <c r="K45" s="364">
        <v>282</v>
      </c>
      <c r="L45" s="364">
        <v>70</v>
      </c>
      <c r="M45" s="364">
        <v>841</v>
      </c>
      <c r="N45" s="364">
        <v>0</v>
      </c>
      <c r="O45" s="364">
        <v>31</v>
      </c>
      <c r="P45" s="364">
        <v>1672</v>
      </c>
    </row>
    <row r="46" spans="2:16" ht="27" thickBot="1" x14ac:dyDescent="0.3">
      <c r="B46" s="754"/>
      <c r="C46" s="739"/>
      <c r="D46" s="726"/>
      <c r="E46" s="716" t="s">
        <v>1114</v>
      </c>
      <c r="F46" s="717"/>
      <c r="G46" s="718"/>
      <c r="H46" s="364">
        <v>73</v>
      </c>
      <c r="I46" s="364">
        <v>970</v>
      </c>
      <c r="J46" s="364">
        <v>25</v>
      </c>
      <c r="K46" s="364">
        <v>212</v>
      </c>
      <c r="L46" s="364">
        <v>26</v>
      </c>
      <c r="M46" s="364">
        <v>381</v>
      </c>
      <c r="N46" s="364">
        <v>0</v>
      </c>
      <c r="O46" s="364">
        <v>12</v>
      </c>
      <c r="P46" s="364">
        <v>997</v>
      </c>
    </row>
    <row r="47" spans="2:16" ht="27" thickBot="1" x14ac:dyDescent="0.3">
      <c r="B47" s="754"/>
      <c r="C47" s="739"/>
      <c r="D47" s="726"/>
      <c r="E47" s="716" t="s">
        <v>1113</v>
      </c>
      <c r="F47" s="717"/>
      <c r="G47" s="718"/>
      <c r="H47" s="364">
        <v>125</v>
      </c>
      <c r="I47" s="364">
        <v>1779</v>
      </c>
      <c r="J47" s="364">
        <v>27</v>
      </c>
      <c r="K47" s="364">
        <v>369</v>
      </c>
      <c r="L47" s="364">
        <v>43</v>
      </c>
      <c r="M47" s="364">
        <v>512</v>
      </c>
      <c r="N47" s="364">
        <v>0</v>
      </c>
      <c r="O47" s="364">
        <v>29</v>
      </c>
      <c r="P47" s="364">
        <v>1767</v>
      </c>
    </row>
    <row r="48" spans="2:16" ht="27" thickBot="1" x14ac:dyDescent="0.3">
      <c r="B48" s="754"/>
      <c r="C48" s="739"/>
      <c r="D48" s="744"/>
      <c r="E48" s="716" t="s">
        <v>1112</v>
      </c>
      <c r="F48" s="717"/>
      <c r="G48" s="718"/>
      <c r="H48" s="364">
        <v>106</v>
      </c>
      <c r="I48" s="364">
        <v>1395</v>
      </c>
      <c r="J48" s="364">
        <v>32</v>
      </c>
      <c r="K48" s="364">
        <v>273</v>
      </c>
      <c r="L48" s="364">
        <v>73</v>
      </c>
      <c r="M48" s="364">
        <v>971</v>
      </c>
      <c r="N48" s="364">
        <v>0</v>
      </c>
      <c r="O48" s="364">
        <v>25</v>
      </c>
      <c r="P48" s="364">
        <v>1859</v>
      </c>
    </row>
    <row r="49" spans="2:16" ht="27" thickBot="1" x14ac:dyDescent="0.3">
      <c r="B49" s="754"/>
      <c r="C49" s="739"/>
      <c r="D49" s="725" t="s">
        <v>1024</v>
      </c>
      <c r="E49" s="716" t="s">
        <v>1116</v>
      </c>
      <c r="F49" s="717"/>
      <c r="G49" s="718"/>
      <c r="H49" s="364">
        <v>111</v>
      </c>
      <c r="I49" s="364">
        <v>1571</v>
      </c>
      <c r="J49" s="364">
        <v>26</v>
      </c>
      <c r="K49" s="364">
        <v>264</v>
      </c>
      <c r="L49" s="364">
        <v>28</v>
      </c>
      <c r="M49" s="364">
        <v>314</v>
      </c>
      <c r="N49" s="364">
        <v>4</v>
      </c>
      <c r="O49" s="364">
        <v>144</v>
      </c>
      <c r="P49" s="364">
        <v>1280</v>
      </c>
    </row>
    <row r="50" spans="2:16" ht="27" thickBot="1" x14ac:dyDescent="0.3">
      <c r="B50" s="754"/>
      <c r="C50" s="739"/>
      <c r="D50" s="726"/>
      <c r="E50" s="716" t="s">
        <v>1121</v>
      </c>
      <c r="F50" s="717"/>
      <c r="G50" s="718"/>
      <c r="H50" s="364">
        <v>137</v>
      </c>
      <c r="I50" s="364">
        <v>1666</v>
      </c>
      <c r="J50" s="364">
        <v>47</v>
      </c>
      <c r="K50" s="364">
        <v>483</v>
      </c>
      <c r="L50" s="364">
        <v>21</v>
      </c>
      <c r="M50" s="364">
        <v>360</v>
      </c>
      <c r="N50" s="364">
        <v>0</v>
      </c>
      <c r="O50" s="364">
        <v>19</v>
      </c>
      <c r="P50" s="364">
        <v>1511</v>
      </c>
    </row>
    <row r="51" spans="2:16" ht="27" thickBot="1" x14ac:dyDescent="0.3">
      <c r="B51" s="754"/>
      <c r="C51" s="739"/>
      <c r="D51" s="726"/>
      <c r="E51" s="716" t="s">
        <v>1118</v>
      </c>
      <c r="F51" s="717"/>
      <c r="G51" s="718"/>
      <c r="H51" s="364">
        <v>67</v>
      </c>
      <c r="I51" s="364">
        <v>1045</v>
      </c>
      <c r="J51" s="364">
        <v>20</v>
      </c>
      <c r="K51" s="364">
        <v>253</v>
      </c>
      <c r="L51" s="364">
        <v>74</v>
      </c>
      <c r="M51" s="364">
        <v>994</v>
      </c>
      <c r="N51" s="364">
        <v>0</v>
      </c>
      <c r="O51" s="364">
        <v>22</v>
      </c>
      <c r="P51" s="364">
        <v>1507</v>
      </c>
    </row>
    <row r="52" spans="2:16" ht="27" thickBot="1" x14ac:dyDescent="0.3">
      <c r="B52" s="754"/>
      <c r="C52" s="739"/>
      <c r="D52" s="726"/>
      <c r="E52" s="716" t="s">
        <v>1119</v>
      </c>
      <c r="F52" s="717"/>
      <c r="G52" s="718"/>
      <c r="H52" s="364">
        <v>106</v>
      </c>
      <c r="I52" s="364">
        <v>1421</v>
      </c>
      <c r="J52" s="364">
        <v>33</v>
      </c>
      <c r="K52" s="364">
        <v>335</v>
      </c>
      <c r="L52" s="364">
        <v>29</v>
      </c>
      <c r="M52" s="364">
        <v>665</v>
      </c>
      <c r="N52" s="364">
        <v>0</v>
      </c>
      <c r="O52" s="364">
        <v>17</v>
      </c>
      <c r="P52" s="364">
        <v>1582</v>
      </c>
    </row>
    <row r="53" spans="2:16" ht="27" thickBot="1" x14ac:dyDescent="0.3">
      <c r="B53" s="754"/>
      <c r="C53" s="739"/>
      <c r="D53" s="726"/>
      <c r="E53" s="716" t="s">
        <v>1117</v>
      </c>
      <c r="F53" s="717"/>
      <c r="G53" s="718"/>
      <c r="H53" s="364">
        <v>110</v>
      </c>
      <c r="I53" s="364">
        <v>1461</v>
      </c>
      <c r="J53" s="364">
        <v>52</v>
      </c>
      <c r="K53" s="364">
        <v>461</v>
      </c>
      <c r="L53" s="364">
        <v>46</v>
      </c>
      <c r="M53" s="364">
        <v>622</v>
      </c>
      <c r="N53" s="364">
        <v>0</v>
      </c>
      <c r="O53" s="364">
        <v>24</v>
      </c>
      <c r="P53" s="364">
        <v>1564</v>
      </c>
    </row>
    <row r="54" spans="2:16" ht="27" thickBot="1" x14ac:dyDescent="0.3">
      <c r="B54" s="754"/>
      <c r="C54" s="739"/>
      <c r="D54" s="744"/>
      <c r="E54" s="716" t="s">
        <v>1120</v>
      </c>
      <c r="F54" s="717"/>
      <c r="G54" s="718"/>
      <c r="H54" s="364">
        <v>52</v>
      </c>
      <c r="I54" s="364">
        <v>765</v>
      </c>
      <c r="J54" s="364">
        <v>14</v>
      </c>
      <c r="K54" s="364">
        <v>169</v>
      </c>
      <c r="L54" s="364">
        <v>44</v>
      </c>
      <c r="M54" s="364">
        <v>571</v>
      </c>
      <c r="N54" s="364">
        <v>0</v>
      </c>
      <c r="O54" s="364">
        <v>16</v>
      </c>
      <c r="P54" s="364">
        <v>927</v>
      </c>
    </row>
    <row r="55" spans="2:16" ht="27" thickBot="1" x14ac:dyDescent="0.3">
      <c r="B55" s="754"/>
      <c r="C55" s="739"/>
      <c r="D55" s="725" t="s">
        <v>414</v>
      </c>
      <c r="E55" s="716" t="s">
        <v>1122</v>
      </c>
      <c r="F55" s="717"/>
      <c r="G55" s="718"/>
      <c r="H55" s="364">
        <v>123</v>
      </c>
      <c r="I55" s="364">
        <v>1584</v>
      </c>
      <c r="J55" s="364">
        <v>41</v>
      </c>
      <c r="K55" s="364">
        <v>297</v>
      </c>
      <c r="L55" s="364">
        <v>39</v>
      </c>
      <c r="M55" s="364">
        <v>517</v>
      </c>
      <c r="N55" s="364">
        <v>1</v>
      </c>
      <c r="O55" s="364">
        <v>155</v>
      </c>
      <c r="P55" s="364">
        <v>1670</v>
      </c>
    </row>
    <row r="56" spans="2:16" ht="27" thickBot="1" x14ac:dyDescent="0.3">
      <c r="B56" s="754"/>
      <c r="C56" s="739"/>
      <c r="D56" s="726"/>
      <c r="E56" s="716" t="s">
        <v>1123</v>
      </c>
      <c r="F56" s="717"/>
      <c r="G56" s="718"/>
      <c r="H56" s="364">
        <v>63</v>
      </c>
      <c r="I56" s="364">
        <v>830</v>
      </c>
      <c r="J56" s="364">
        <v>33</v>
      </c>
      <c r="K56" s="364">
        <v>206</v>
      </c>
      <c r="L56" s="364">
        <v>106</v>
      </c>
      <c r="M56" s="364">
        <v>1513</v>
      </c>
      <c r="N56" s="364">
        <v>0</v>
      </c>
      <c r="O56" s="364">
        <v>18</v>
      </c>
      <c r="P56" s="364">
        <v>1534</v>
      </c>
    </row>
    <row r="57" spans="2:16" ht="27" thickBot="1" x14ac:dyDescent="0.3">
      <c r="B57" s="754"/>
      <c r="C57" s="739"/>
      <c r="D57" s="726"/>
      <c r="E57" s="716" t="s">
        <v>1124</v>
      </c>
      <c r="F57" s="717"/>
      <c r="G57" s="718"/>
      <c r="H57" s="364">
        <v>111</v>
      </c>
      <c r="I57" s="364">
        <v>1592</v>
      </c>
      <c r="J57" s="364">
        <v>49</v>
      </c>
      <c r="K57" s="364">
        <v>465</v>
      </c>
      <c r="L57" s="364">
        <v>48</v>
      </c>
      <c r="M57" s="364">
        <v>769</v>
      </c>
      <c r="N57" s="364">
        <v>1</v>
      </c>
      <c r="O57" s="364">
        <v>19</v>
      </c>
      <c r="P57" s="364">
        <v>1532</v>
      </c>
    </row>
    <row r="58" spans="2:16" ht="27" thickBot="1" x14ac:dyDescent="0.3">
      <c r="B58" s="754"/>
      <c r="C58" s="739"/>
      <c r="D58" s="726"/>
      <c r="E58" s="716" t="s">
        <v>1125</v>
      </c>
      <c r="F58" s="717"/>
      <c r="G58" s="718"/>
      <c r="H58" s="364">
        <v>38</v>
      </c>
      <c r="I58" s="364">
        <v>808</v>
      </c>
      <c r="J58" s="364">
        <v>21</v>
      </c>
      <c r="K58" s="364">
        <v>206</v>
      </c>
      <c r="L58" s="364">
        <v>107</v>
      </c>
      <c r="M58" s="364">
        <v>1549</v>
      </c>
      <c r="N58" s="364">
        <v>0</v>
      </c>
      <c r="O58" s="364">
        <v>11</v>
      </c>
      <c r="P58" s="364">
        <v>1495</v>
      </c>
    </row>
    <row r="59" spans="2:16" ht="27" thickBot="1" x14ac:dyDescent="0.3">
      <c r="B59" s="754"/>
      <c r="C59" s="739"/>
      <c r="D59" s="726"/>
      <c r="E59" s="716" t="s">
        <v>1126</v>
      </c>
      <c r="F59" s="717"/>
      <c r="G59" s="718"/>
      <c r="H59" s="364">
        <v>113</v>
      </c>
      <c r="I59" s="364">
        <v>1456</v>
      </c>
      <c r="J59" s="364">
        <v>51</v>
      </c>
      <c r="K59" s="364">
        <v>357</v>
      </c>
      <c r="L59" s="364">
        <v>55</v>
      </c>
      <c r="M59" s="364">
        <v>945</v>
      </c>
      <c r="N59" s="364">
        <v>0</v>
      </c>
      <c r="O59" s="364">
        <v>11</v>
      </c>
      <c r="P59" s="364">
        <v>1844</v>
      </c>
    </row>
    <row r="60" spans="2:16" ht="27" thickBot="1" x14ac:dyDescent="0.3">
      <c r="B60" s="754"/>
      <c r="C60" s="739"/>
      <c r="D60" s="744"/>
      <c r="E60" s="716" t="s">
        <v>1127</v>
      </c>
      <c r="F60" s="717"/>
      <c r="G60" s="718"/>
      <c r="H60" s="364">
        <v>39</v>
      </c>
      <c r="I60" s="364">
        <v>571</v>
      </c>
      <c r="J60" s="364">
        <v>15</v>
      </c>
      <c r="K60" s="364">
        <v>110</v>
      </c>
      <c r="L60" s="364">
        <v>39</v>
      </c>
      <c r="M60" s="364">
        <v>790</v>
      </c>
      <c r="N60" s="364">
        <v>0</v>
      </c>
      <c r="O60" s="364">
        <v>7</v>
      </c>
      <c r="P60" s="364">
        <v>983</v>
      </c>
    </row>
    <row r="61" spans="2:16" ht="27" thickBot="1" x14ac:dyDescent="0.3">
      <c r="B61" s="754"/>
      <c r="C61" s="739"/>
      <c r="D61" s="725" t="s">
        <v>417</v>
      </c>
      <c r="E61" s="716" t="s">
        <v>1128</v>
      </c>
      <c r="F61" s="717"/>
      <c r="G61" s="718"/>
      <c r="H61" s="364">
        <v>81</v>
      </c>
      <c r="I61" s="364">
        <v>1274</v>
      </c>
      <c r="J61" s="364">
        <v>34</v>
      </c>
      <c r="K61" s="364">
        <v>425</v>
      </c>
      <c r="L61" s="364">
        <v>52</v>
      </c>
      <c r="M61" s="364">
        <v>771</v>
      </c>
      <c r="N61" s="364">
        <v>0</v>
      </c>
      <c r="O61" s="364">
        <v>22</v>
      </c>
      <c r="P61" s="364">
        <v>1364</v>
      </c>
    </row>
    <row r="62" spans="2:16" ht="27" thickBot="1" x14ac:dyDescent="0.3">
      <c r="B62" s="754"/>
      <c r="C62" s="739"/>
      <c r="D62" s="744"/>
      <c r="E62" s="716" t="s">
        <v>1129</v>
      </c>
      <c r="F62" s="717"/>
      <c r="G62" s="718"/>
      <c r="H62" s="364">
        <v>93</v>
      </c>
      <c r="I62" s="364">
        <v>1186</v>
      </c>
      <c r="J62" s="364">
        <v>26</v>
      </c>
      <c r="K62" s="364">
        <v>317</v>
      </c>
      <c r="L62" s="364">
        <v>68</v>
      </c>
      <c r="M62" s="364">
        <v>867</v>
      </c>
      <c r="N62" s="364">
        <v>0</v>
      </c>
      <c r="O62" s="364">
        <v>32</v>
      </c>
      <c r="P62" s="364">
        <v>1403</v>
      </c>
    </row>
    <row r="63" spans="2:16" ht="27" thickBot="1" x14ac:dyDescent="0.3">
      <c r="B63" s="754"/>
      <c r="C63" s="739"/>
      <c r="D63" s="725" t="s">
        <v>418</v>
      </c>
      <c r="E63" s="716" t="s">
        <v>1735</v>
      </c>
      <c r="F63" s="717"/>
      <c r="G63" s="718"/>
      <c r="H63" s="364">
        <v>48</v>
      </c>
      <c r="I63" s="364">
        <v>979</v>
      </c>
      <c r="J63" s="364">
        <v>17</v>
      </c>
      <c r="K63" s="364">
        <v>305</v>
      </c>
      <c r="L63" s="364">
        <v>69</v>
      </c>
      <c r="M63" s="364">
        <v>1176</v>
      </c>
      <c r="N63" s="364">
        <v>2</v>
      </c>
      <c r="O63" s="364">
        <v>106</v>
      </c>
      <c r="P63" s="364">
        <v>1446</v>
      </c>
    </row>
    <row r="64" spans="2:16" ht="27" thickBot="1" x14ac:dyDescent="0.3">
      <c r="B64" s="754"/>
      <c r="C64" s="739"/>
      <c r="D64" s="726"/>
      <c r="E64" s="716" t="s">
        <v>1130</v>
      </c>
      <c r="F64" s="717"/>
      <c r="G64" s="718"/>
      <c r="H64" s="364">
        <v>42</v>
      </c>
      <c r="I64" s="364">
        <v>804</v>
      </c>
      <c r="J64" s="364">
        <v>17</v>
      </c>
      <c r="K64" s="364">
        <v>177</v>
      </c>
      <c r="L64" s="364">
        <v>76</v>
      </c>
      <c r="M64" s="364">
        <v>1697</v>
      </c>
      <c r="N64" s="364">
        <v>0</v>
      </c>
      <c r="O64" s="364">
        <v>16</v>
      </c>
      <c r="P64" s="364">
        <v>1664</v>
      </c>
    </row>
    <row r="65" spans="2:16" ht="27" thickBot="1" x14ac:dyDescent="0.3">
      <c r="B65" s="754"/>
      <c r="C65" s="739"/>
      <c r="D65" s="726"/>
      <c r="E65" s="716" t="s">
        <v>1131</v>
      </c>
      <c r="F65" s="717"/>
      <c r="G65" s="718"/>
      <c r="H65" s="364">
        <v>84</v>
      </c>
      <c r="I65" s="364">
        <v>1619</v>
      </c>
      <c r="J65" s="364">
        <v>24</v>
      </c>
      <c r="K65" s="364">
        <v>458</v>
      </c>
      <c r="L65" s="364">
        <v>42</v>
      </c>
      <c r="M65" s="364">
        <v>772</v>
      </c>
      <c r="N65" s="364">
        <v>0</v>
      </c>
      <c r="O65" s="364">
        <v>20</v>
      </c>
      <c r="P65" s="364">
        <v>1737</v>
      </c>
    </row>
    <row r="66" spans="2:16" ht="27" thickBot="1" x14ac:dyDescent="0.3">
      <c r="B66" s="754"/>
      <c r="C66" s="739"/>
      <c r="D66" s="744"/>
      <c r="E66" s="716" t="s">
        <v>1132</v>
      </c>
      <c r="F66" s="717"/>
      <c r="G66" s="718"/>
      <c r="H66" s="364">
        <v>34</v>
      </c>
      <c r="I66" s="364">
        <v>714</v>
      </c>
      <c r="J66" s="364">
        <v>9</v>
      </c>
      <c r="K66" s="364">
        <v>179</v>
      </c>
      <c r="L66" s="364">
        <v>35</v>
      </c>
      <c r="M66" s="364">
        <v>591</v>
      </c>
      <c r="N66" s="364">
        <v>0</v>
      </c>
      <c r="O66" s="364">
        <v>7</v>
      </c>
      <c r="P66" s="364">
        <v>917</v>
      </c>
    </row>
    <row r="67" spans="2:16" ht="27" thickBot="1" x14ac:dyDescent="0.3">
      <c r="B67" s="754"/>
      <c r="C67" s="739"/>
      <c r="D67" s="725" t="s">
        <v>1025</v>
      </c>
      <c r="E67" s="716" t="s">
        <v>1133</v>
      </c>
      <c r="F67" s="717"/>
      <c r="G67" s="718"/>
      <c r="H67" s="364">
        <v>144</v>
      </c>
      <c r="I67" s="364">
        <v>2084</v>
      </c>
      <c r="J67" s="364">
        <v>44</v>
      </c>
      <c r="K67" s="364">
        <v>488</v>
      </c>
      <c r="L67" s="364">
        <v>39</v>
      </c>
      <c r="M67" s="364">
        <v>341</v>
      </c>
      <c r="N67" s="364">
        <v>1</v>
      </c>
      <c r="O67" s="364">
        <v>28</v>
      </c>
      <c r="P67" s="364">
        <v>1870</v>
      </c>
    </row>
    <row r="68" spans="2:16" ht="27" thickBot="1" x14ac:dyDescent="0.3">
      <c r="B68" s="754"/>
      <c r="C68" s="739"/>
      <c r="D68" s="744"/>
      <c r="E68" s="716" t="s">
        <v>1136</v>
      </c>
      <c r="F68" s="717"/>
      <c r="G68" s="718"/>
      <c r="H68" s="364">
        <v>78</v>
      </c>
      <c r="I68" s="364">
        <v>1560</v>
      </c>
      <c r="J68" s="364">
        <v>27</v>
      </c>
      <c r="K68" s="364">
        <v>330</v>
      </c>
      <c r="L68" s="364">
        <v>56</v>
      </c>
      <c r="M68" s="364">
        <v>779</v>
      </c>
      <c r="N68" s="364">
        <v>0</v>
      </c>
      <c r="O68" s="364">
        <v>23</v>
      </c>
      <c r="P68" s="364">
        <v>1760</v>
      </c>
    </row>
    <row r="69" spans="2:16" ht="27" thickBot="1" x14ac:dyDescent="0.3">
      <c r="B69" s="754"/>
      <c r="C69" s="739"/>
      <c r="D69" s="725" t="s">
        <v>1026</v>
      </c>
      <c r="E69" s="716" t="s">
        <v>1134</v>
      </c>
      <c r="F69" s="717"/>
      <c r="G69" s="718"/>
      <c r="H69" s="364">
        <v>107</v>
      </c>
      <c r="I69" s="364">
        <v>1491</v>
      </c>
      <c r="J69" s="364">
        <v>38</v>
      </c>
      <c r="K69" s="364">
        <v>440</v>
      </c>
      <c r="L69" s="364">
        <v>67</v>
      </c>
      <c r="M69" s="364">
        <v>657</v>
      </c>
      <c r="N69" s="364">
        <v>1</v>
      </c>
      <c r="O69" s="364">
        <v>30</v>
      </c>
      <c r="P69" s="364">
        <v>1673</v>
      </c>
    </row>
    <row r="70" spans="2:16" ht="27" thickBot="1" x14ac:dyDescent="0.3">
      <c r="B70" s="754"/>
      <c r="C70" s="739"/>
      <c r="D70" s="744"/>
      <c r="E70" s="716" t="s">
        <v>1135</v>
      </c>
      <c r="F70" s="717"/>
      <c r="G70" s="718"/>
      <c r="H70" s="364">
        <v>69</v>
      </c>
      <c r="I70" s="364">
        <v>923</v>
      </c>
      <c r="J70" s="364">
        <v>27</v>
      </c>
      <c r="K70" s="364">
        <v>210</v>
      </c>
      <c r="L70" s="364">
        <v>14</v>
      </c>
      <c r="M70" s="364">
        <v>177</v>
      </c>
      <c r="N70" s="364">
        <v>0</v>
      </c>
      <c r="O70" s="364">
        <v>14</v>
      </c>
      <c r="P70" s="364">
        <v>872</v>
      </c>
    </row>
    <row r="71" spans="2:16" ht="53.25" thickBot="1" x14ac:dyDescent="0.3">
      <c r="B71" s="754"/>
      <c r="C71" s="729" t="s">
        <v>1028</v>
      </c>
      <c r="D71" s="372" t="s">
        <v>419</v>
      </c>
      <c r="E71" s="716" t="s">
        <v>1137</v>
      </c>
      <c r="F71" s="717"/>
      <c r="G71" s="718"/>
      <c r="H71" s="364">
        <v>119</v>
      </c>
      <c r="I71" s="364">
        <v>1196</v>
      </c>
      <c r="J71" s="364">
        <v>29</v>
      </c>
      <c r="K71" s="364">
        <v>321</v>
      </c>
      <c r="L71" s="364">
        <v>48</v>
      </c>
      <c r="M71" s="364">
        <v>589</v>
      </c>
      <c r="N71" s="364">
        <v>0</v>
      </c>
      <c r="O71" s="364">
        <v>38</v>
      </c>
      <c r="P71" s="364">
        <v>931</v>
      </c>
    </row>
    <row r="72" spans="2:16" ht="53.25" thickBot="1" x14ac:dyDescent="0.3">
      <c r="B72" s="754"/>
      <c r="C72" s="730"/>
      <c r="D72" s="370" t="s">
        <v>420</v>
      </c>
      <c r="E72" s="745" t="s">
        <v>1138</v>
      </c>
      <c r="F72" s="746"/>
      <c r="G72" s="747"/>
      <c r="H72" s="364">
        <v>71</v>
      </c>
      <c r="I72" s="364">
        <v>927</v>
      </c>
      <c r="J72" s="364">
        <v>25</v>
      </c>
      <c r="K72" s="364">
        <v>203</v>
      </c>
      <c r="L72" s="364">
        <v>34</v>
      </c>
      <c r="M72" s="364">
        <v>320</v>
      </c>
      <c r="N72" s="364">
        <v>0</v>
      </c>
      <c r="O72" s="364">
        <v>15</v>
      </c>
      <c r="P72" s="364">
        <v>615</v>
      </c>
    </row>
    <row r="73" spans="2:16" ht="27" thickBot="1" x14ac:dyDescent="0.3">
      <c r="B73" s="754"/>
      <c r="C73" s="729" t="s">
        <v>1029</v>
      </c>
      <c r="D73" s="725" t="s">
        <v>421</v>
      </c>
      <c r="E73" s="745" t="s">
        <v>1141</v>
      </c>
      <c r="F73" s="746"/>
      <c r="G73" s="747"/>
      <c r="H73" s="364">
        <v>132</v>
      </c>
      <c r="I73" s="364">
        <v>1491</v>
      </c>
      <c r="J73" s="364">
        <v>34</v>
      </c>
      <c r="K73" s="364">
        <v>273</v>
      </c>
      <c r="L73" s="364">
        <v>36</v>
      </c>
      <c r="M73" s="364">
        <v>426</v>
      </c>
      <c r="N73" s="364">
        <v>2</v>
      </c>
      <c r="O73" s="364">
        <v>53</v>
      </c>
      <c r="P73" s="364">
        <v>1006</v>
      </c>
    </row>
    <row r="74" spans="2:16" ht="27" thickBot="1" x14ac:dyDescent="0.3">
      <c r="B74" s="754"/>
      <c r="C74" s="739"/>
      <c r="D74" s="744"/>
      <c r="E74" s="745" t="s">
        <v>1142</v>
      </c>
      <c r="F74" s="746"/>
      <c r="G74" s="747"/>
      <c r="H74" s="364">
        <v>36</v>
      </c>
      <c r="I74" s="364">
        <v>474</v>
      </c>
      <c r="J74" s="364">
        <v>14</v>
      </c>
      <c r="K74" s="364">
        <v>113</v>
      </c>
      <c r="L74" s="364">
        <v>64</v>
      </c>
      <c r="M74" s="364">
        <v>515</v>
      </c>
      <c r="N74" s="364">
        <v>0</v>
      </c>
      <c r="O74" s="364">
        <v>5</v>
      </c>
      <c r="P74" s="364">
        <v>667</v>
      </c>
    </row>
    <row r="75" spans="2:16" ht="79.5" thickBot="1" x14ac:dyDescent="0.3">
      <c r="B75" s="754"/>
      <c r="C75" s="730"/>
      <c r="D75" s="370" t="s">
        <v>422</v>
      </c>
      <c r="E75" s="745" t="s">
        <v>1143</v>
      </c>
      <c r="F75" s="746"/>
      <c r="G75" s="747"/>
      <c r="H75" s="364">
        <v>72</v>
      </c>
      <c r="I75" s="364">
        <v>756</v>
      </c>
      <c r="J75" s="364">
        <v>31</v>
      </c>
      <c r="K75" s="364">
        <v>188</v>
      </c>
      <c r="L75" s="364">
        <v>52</v>
      </c>
      <c r="M75" s="364">
        <v>637</v>
      </c>
      <c r="N75" s="364">
        <v>0</v>
      </c>
      <c r="O75" s="364">
        <v>28</v>
      </c>
      <c r="P75" s="364">
        <v>839</v>
      </c>
    </row>
    <row r="76" spans="2:16" ht="27" thickBot="1" x14ac:dyDescent="0.3">
      <c r="B76" s="754"/>
      <c r="C76" s="729" t="s">
        <v>1030</v>
      </c>
      <c r="D76" s="757" t="s">
        <v>867</v>
      </c>
      <c r="E76" s="745" t="s">
        <v>1139</v>
      </c>
      <c r="F76" s="746"/>
      <c r="G76" s="747"/>
      <c r="H76" s="374">
        <v>28</v>
      </c>
      <c r="I76" s="374">
        <v>423</v>
      </c>
      <c r="J76" s="374">
        <v>12</v>
      </c>
      <c r="K76" s="374">
        <v>62</v>
      </c>
      <c r="L76" s="374">
        <v>36</v>
      </c>
      <c r="M76" s="374">
        <v>450</v>
      </c>
      <c r="N76" s="374">
        <v>0</v>
      </c>
      <c r="O76" s="374">
        <v>45</v>
      </c>
      <c r="P76" s="374">
        <v>521</v>
      </c>
    </row>
    <row r="77" spans="2:16" ht="27" thickBot="1" x14ac:dyDescent="0.3">
      <c r="B77" s="754"/>
      <c r="C77" s="730"/>
      <c r="D77" s="799"/>
      <c r="E77" s="745" t="s">
        <v>1140</v>
      </c>
      <c r="F77" s="746"/>
      <c r="G77" s="747"/>
      <c r="H77" s="374">
        <v>23</v>
      </c>
      <c r="I77" s="374">
        <v>472</v>
      </c>
      <c r="J77" s="374">
        <v>10</v>
      </c>
      <c r="K77" s="374">
        <v>108</v>
      </c>
      <c r="L77" s="374">
        <v>20</v>
      </c>
      <c r="M77" s="374">
        <v>435</v>
      </c>
      <c r="N77" s="374">
        <v>0</v>
      </c>
      <c r="O77" s="374">
        <v>9</v>
      </c>
      <c r="P77" s="374">
        <v>574</v>
      </c>
    </row>
    <row r="78" spans="2:16" ht="27" thickBot="1" x14ac:dyDescent="0.3">
      <c r="B78" s="754"/>
      <c r="C78" s="729" t="s">
        <v>1031</v>
      </c>
      <c r="D78" s="757" t="s">
        <v>868</v>
      </c>
      <c r="E78" s="745" t="s">
        <v>1148</v>
      </c>
      <c r="F78" s="746"/>
      <c r="G78" s="747"/>
      <c r="H78" s="364">
        <v>77</v>
      </c>
      <c r="I78" s="364">
        <v>1096</v>
      </c>
      <c r="J78" s="364">
        <v>29</v>
      </c>
      <c r="K78" s="364">
        <v>224</v>
      </c>
      <c r="L78" s="364">
        <v>51</v>
      </c>
      <c r="M78" s="364">
        <v>647</v>
      </c>
      <c r="N78" s="374">
        <v>0</v>
      </c>
      <c r="O78" s="364">
        <v>53</v>
      </c>
      <c r="P78" s="364">
        <v>914</v>
      </c>
    </row>
    <row r="79" spans="2:16" ht="27" thickBot="1" x14ac:dyDescent="0.3">
      <c r="B79" s="754"/>
      <c r="C79" s="739"/>
      <c r="D79" s="799"/>
      <c r="E79" s="745" t="s">
        <v>1149</v>
      </c>
      <c r="F79" s="746"/>
      <c r="G79" s="747"/>
      <c r="H79" s="364">
        <v>67</v>
      </c>
      <c r="I79" s="364">
        <v>1026</v>
      </c>
      <c r="J79" s="364">
        <v>21</v>
      </c>
      <c r="K79" s="364">
        <v>218</v>
      </c>
      <c r="L79" s="364">
        <v>61</v>
      </c>
      <c r="M79" s="364">
        <v>649</v>
      </c>
      <c r="N79" s="374">
        <v>0</v>
      </c>
      <c r="O79" s="364">
        <v>11</v>
      </c>
      <c r="P79" s="364">
        <v>963</v>
      </c>
    </row>
    <row r="80" spans="2:16" ht="53.25" thickBot="1" x14ac:dyDescent="0.3">
      <c r="B80" s="754"/>
      <c r="C80" s="730"/>
      <c r="D80" s="376" t="s">
        <v>1034</v>
      </c>
      <c r="E80" s="745" t="s">
        <v>1150</v>
      </c>
      <c r="F80" s="746"/>
      <c r="G80" s="747"/>
      <c r="H80" s="364">
        <v>52</v>
      </c>
      <c r="I80" s="364">
        <v>1024</v>
      </c>
      <c r="J80" s="364">
        <v>18</v>
      </c>
      <c r="K80" s="364">
        <v>204</v>
      </c>
      <c r="L80" s="364">
        <v>26</v>
      </c>
      <c r="M80" s="364">
        <v>254</v>
      </c>
      <c r="N80" s="374">
        <v>1</v>
      </c>
      <c r="O80" s="364">
        <v>22</v>
      </c>
      <c r="P80" s="364">
        <v>694</v>
      </c>
    </row>
    <row r="81" spans="2:16" ht="27" thickBot="1" x14ac:dyDescent="0.3">
      <c r="B81" s="754"/>
      <c r="C81" s="729" t="s">
        <v>1032</v>
      </c>
      <c r="D81" s="757" t="s">
        <v>423</v>
      </c>
      <c r="E81" s="745" t="s">
        <v>1144</v>
      </c>
      <c r="F81" s="746"/>
      <c r="G81" s="747"/>
      <c r="H81" s="374">
        <v>50</v>
      </c>
      <c r="I81" s="374">
        <v>916</v>
      </c>
      <c r="J81" s="374">
        <v>18</v>
      </c>
      <c r="K81" s="374">
        <v>172</v>
      </c>
      <c r="L81" s="374">
        <v>16</v>
      </c>
      <c r="M81" s="374">
        <v>242</v>
      </c>
      <c r="N81" s="374">
        <v>0</v>
      </c>
      <c r="O81" s="374">
        <v>51</v>
      </c>
      <c r="P81" s="374">
        <v>817</v>
      </c>
    </row>
    <row r="82" spans="2:16" ht="27" thickBot="1" x14ac:dyDescent="0.3">
      <c r="B82" s="754"/>
      <c r="C82" s="730"/>
      <c r="D82" s="799"/>
      <c r="E82" s="745" t="s">
        <v>1145</v>
      </c>
      <c r="F82" s="746"/>
      <c r="G82" s="747"/>
      <c r="H82" s="374">
        <v>31</v>
      </c>
      <c r="I82" s="374">
        <v>708</v>
      </c>
      <c r="J82" s="374">
        <v>6</v>
      </c>
      <c r="K82" s="374">
        <v>160</v>
      </c>
      <c r="L82" s="374">
        <v>39</v>
      </c>
      <c r="M82" s="374">
        <v>548</v>
      </c>
      <c r="N82" s="374">
        <v>0</v>
      </c>
      <c r="O82" s="374">
        <v>6</v>
      </c>
      <c r="P82" s="374">
        <v>930</v>
      </c>
    </row>
    <row r="83" spans="2:16" ht="27" thickBot="1" x14ac:dyDescent="0.3">
      <c r="B83" s="754"/>
      <c r="C83" s="729" t="s">
        <v>1033</v>
      </c>
      <c r="D83" s="757" t="s">
        <v>424</v>
      </c>
      <c r="E83" s="745" t="s">
        <v>1146</v>
      </c>
      <c r="F83" s="746"/>
      <c r="G83" s="747"/>
      <c r="H83" s="374">
        <v>50</v>
      </c>
      <c r="I83" s="374">
        <v>680</v>
      </c>
      <c r="J83" s="374">
        <v>17</v>
      </c>
      <c r="K83" s="374">
        <v>164</v>
      </c>
      <c r="L83" s="374">
        <v>71</v>
      </c>
      <c r="M83" s="374">
        <v>823</v>
      </c>
      <c r="N83" s="374">
        <v>0</v>
      </c>
      <c r="O83" s="374">
        <v>43</v>
      </c>
      <c r="P83" s="374">
        <v>769</v>
      </c>
    </row>
    <row r="84" spans="2:16" ht="70.5" customHeight="1" thickBot="1" x14ac:dyDescent="0.3">
      <c r="B84" s="754"/>
      <c r="C84" s="730"/>
      <c r="D84" s="799"/>
      <c r="E84" s="745" t="s">
        <v>1147</v>
      </c>
      <c r="F84" s="746"/>
      <c r="G84" s="747"/>
      <c r="H84" s="374">
        <v>55</v>
      </c>
      <c r="I84" s="374">
        <v>773</v>
      </c>
      <c r="J84" s="374">
        <v>22</v>
      </c>
      <c r="K84" s="374">
        <v>182</v>
      </c>
      <c r="L84" s="374">
        <v>53</v>
      </c>
      <c r="M84" s="374">
        <v>621</v>
      </c>
      <c r="N84" s="374">
        <v>0</v>
      </c>
      <c r="O84" s="374">
        <v>5</v>
      </c>
      <c r="P84" s="374">
        <v>856</v>
      </c>
    </row>
    <row r="85" spans="2:16" ht="27" thickBot="1" x14ac:dyDescent="0.3">
      <c r="B85" s="754"/>
      <c r="C85" s="729" t="s">
        <v>1035</v>
      </c>
      <c r="D85" s="757" t="s">
        <v>425</v>
      </c>
      <c r="E85" s="745" t="s">
        <v>1151</v>
      </c>
      <c r="F85" s="746"/>
      <c r="G85" s="747"/>
      <c r="H85" s="374">
        <v>57</v>
      </c>
      <c r="I85" s="374">
        <v>1082</v>
      </c>
      <c r="J85" s="374">
        <v>13</v>
      </c>
      <c r="K85" s="374">
        <v>144</v>
      </c>
      <c r="L85" s="374">
        <v>27</v>
      </c>
      <c r="M85" s="374">
        <v>347</v>
      </c>
      <c r="N85" s="374">
        <v>1</v>
      </c>
      <c r="O85" s="374">
        <v>49</v>
      </c>
      <c r="P85" s="374">
        <v>731</v>
      </c>
    </row>
    <row r="86" spans="2:16" ht="54" customHeight="1" thickBot="1" x14ac:dyDescent="0.3">
      <c r="B86" s="732"/>
      <c r="C86" s="730"/>
      <c r="D86" s="799"/>
      <c r="E86" s="745" t="s">
        <v>1152</v>
      </c>
      <c r="F86" s="746"/>
      <c r="G86" s="747"/>
      <c r="H86" s="374">
        <v>84</v>
      </c>
      <c r="I86" s="374">
        <v>1247</v>
      </c>
      <c r="J86" s="374">
        <v>33</v>
      </c>
      <c r="K86" s="374">
        <v>279</v>
      </c>
      <c r="L86" s="374">
        <v>8</v>
      </c>
      <c r="M86" s="374">
        <v>252</v>
      </c>
      <c r="N86" s="374">
        <v>0</v>
      </c>
      <c r="O86" s="374">
        <v>12</v>
      </c>
      <c r="P86" s="374">
        <v>856</v>
      </c>
    </row>
    <row r="87" spans="2:16" ht="27" thickBot="1" x14ac:dyDescent="0.3">
      <c r="B87" s="800" t="s">
        <v>1894</v>
      </c>
      <c r="C87" s="801"/>
      <c r="D87" s="801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1"/>
      <c r="P87" s="802"/>
    </row>
    <row r="88" spans="2:16" ht="27" thickBot="1" x14ac:dyDescent="0.3">
      <c r="B88" s="753">
        <v>2</v>
      </c>
      <c r="C88" s="803" t="s">
        <v>995</v>
      </c>
      <c r="D88" s="758" t="s">
        <v>866</v>
      </c>
      <c r="E88" s="716" t="s">
        <v>1895</v>
      </c>
      <c r="F88" s="717"/>
      <c r="G88" s="718"/>
      <c r="H88" s="371">
        <v>79</v>
      </c>
      <c r="I88" s="371">
        <v>1173</v>
      </c>
      <c r="J88" s="371">
        <v>26</v>
      </c>
      <c r="K88" s="371">
        <v>242</v>
      </c>
      <c r="L88" s="371">
        <v>6</v>
      </c>
      <c r="M88" s="371">
        <v>87</v>
      </c>
      <c r="N88" s="371">
        <v>0</v>
      </c>
      <c r="O88" s="371">
        <v>66</v>
      </c>
      <c r="P88" s="371">
        <v>680</v>
      </c>
    </row>
    <row r="89" spans="2:16" ht="27" thickBot="1" x14ac:dyDescent="0.3">
      <c r="B89" s="754"/>
      <c r="C89" s="803"/>
      <c r="D89" s="758"/>
      <c r="E89" s="716" t="s">
        <v>884</v>
      </c>
      <c r="F89" s="717"/>
      <c r="G89" s="718"/>
      <c r="H89" s="371">
        <v>65</v>
      </c>
      <c r="I89" s="371">
        <v>1067</v>
      </c>
      <c r="J89" s="371">
        <v>28</v>
      </c>
      <c r="K89" s="371">
        <v>244</v>
      </c>
      <c r="L89" s="371">
        <v>21</v>
      </c>
      <c r="M89" s="371">
        <v>369</v>
      </c>
      <c r="N89" s="371">
        <v>0</v>
      </c>
      <c r="O89" s="371">
        <v>26</v>
      </c>
      <c r="P89" s="371">
        <v>791</v>
      </c>
    </row>
    <row r="90" spans="2:16" ht="27" thickBot="1" x14ac:dyDescent="0.3">
      <c r="B90" s="754"/>
      <c r="C90" s="803"/>
      <c r="D90" s="758"/>
      <c r="E90" s="716" t="s">
        <v>885</v>
      </c>
      <c r="F90" s="717"/>
      <c r="G90" s="718"/>
      <c r="H90" s="371">
        <v>71</v>
      </c>
      <c r="I90" s="371">
        <v>1131</v>
      </c>
      <c r="J90" s="371">
        <v>22</v>
      </c>
      <c r="K90" s="371">
        <v>279</v>
      </c>
      <c r="L90" s="371">
        <v>11</v>
      </c>
      <c r="M90" s="371">
        <v>359</v>
      </c>
      <c r="N90" s="371">
        <v>0</v>
      </c>
      <c r="O90" s="371">
        <v>18</v>
      </c>
      <c r="P90" s="371">
        <v>807</v>
      </c>
    </row>
    <row r="91" spans="2:16" ht="27" thickBot="1" x14ac:dyDescent="0.3">
      <c r="B91" s="754"/>
      <c r="C91" s="732"/>
      <c r="D91" s="799"/>
      <c r="E91" s="716" t="s">
        <v>886</v>
      </c>
      <c r="F91" s="717"/>
      <c r="G91" s="718"/>
      <c r="H91" s="371">
        <v>77</v>
      </c>
      <c r="I91" s="371">
        <v>1230</v>
      </c>
      <c r="J91" s="371">
        <v>33</v>
      </c>
      <c r="K91" s="371">
        <v>344</v>
      </c>
      <c r="L91" s="371">
        <v>9</v>
      </c>
      <c r="M91" s="371">
        <v>209</v>
      </c>
      <c r="N91" s="371">
        <v>0</v>
      </c>
      <c r="O91" s="371">
        <v>19</v>
      </c>
      <c r="P91" s="371">
        <v>798</v>
      </c>
    </row>
    <row r="92" spans="2:16" ht="27" thickBot="1" x14ac:dyDescent="0.3">
      <c r="B92" s="754"/>
      <c r="C92" s="729" t="s">
        <v>996</v>
      </c>
      <c r="D92" s="804" t="s">
        <v>436</v>
      </c>
      <c r="E92" s="745" t="s">
        <v>1741</v>
      </c>
      <c r="F92" s="746"/>
      <c r="G92" s="747"/>
      <c r="H92" s="364">
        <v>73</v>
      </c>
      <c r="I92" s="364">
        <v>1357</v>
      </c>
      <c r="J92" s="364">
        <v>16</v>
      </c>
      <c r="K92" s="364">
        <v>268</v>
      </c>
      <c r="L92" s="364">
        <v>23</v>
      </c>
      <c r="M92" s="364">
        <v>483</v>
      </c>
      <c r="N92" s="364">
        <v>0</v>
      </c>
      <c r="O92" s="364">
        <v>61</v>
      </c>
      <c r="P92" s="364">
        <v>1143</v>
      </c>
    </row>
    <row r="93" spans="2:16" ht="27" thickBot="1" x14ac:dyDescent="0.3">
      <c r="B93" s="754"/>
      <c r="C93" s="739"/>
      <c r="D93" s="805"/>
      <c r="E93" s="745" t="s">
        <v>1198</v>
      </c>
      <c r="F93" s="746"/>
      <c r="G93" s="747"/>
      <c r="H93" s="364">
        <v>88</v>
      </c>
      <c r="I93" s="364">
        <v>1334</v>
      </c>
      <c r="J93" s="364">
        <v>33</v>
      </c>
      <c r="K93" s="364">
        <v>287</v>
      </c>
      <c r="L93" s="364">
        <v>36</v>
      </c>
      <c r="M93" s="364">
        <v>667</v>
      </c>
      <c r="N93" s="364">
        <v>0</v>
      </c>
      <c r="O93" s="364">
        <v>30</v>
      </c>
      <c r="P93" s="364">
        <v>1147</v>
      </c>
    </row>
    <row r="94" spans="2:16" ht="53.25" thickBot="1" x14ac:dyDescent="0.45">
      <c r="B94" s="754"/>
      <c r="C94" s="739"/>
      <c r="D94" s="377" t="s">
        <v>1545</v>
      </c>
      <c r="E94" s="745" t="s">
        <v>1199</v>
      </c>
      <c r="F94" s="746"/>
      <c r="G94" s="747"/>
      <c r="H94" s="364">
        <v>32</v>
      </c>
      <c r="I94" s="364">
        <v>569</v>
      </c>
      <c r="J94" s="364">
        <v>16</v>
      </c>
      <c r="K94" s="364">
        <v>134</v>
      </c>
      <c r="L94" s="364">
        <v>23</v>
      </c>
      <c r="M94" s="364">
        <v>728</v>
      </c>
      <c r="N94" s="364">
        <v>0</v>
      </c>
      <c r="O94" s="364">
        <v>27</v>
      </c>
      <c r="P94" s="364">
        <v>723</v>
      </c>
    </row>
    <row r="95" spans="2:16" ht="53.25" thickBot="1" x14ac:dyDescent="0.3">
      <c r="B95" s="754"/>
      <c r="C95" s="730"/>
      <c r="D95" s="370" t="s">
        <v>438</v>
      </c>
      <c r="E95" s="745" t="s">
        <v>1200</v>
      </c>
      <c r="F95" s="746"/>
      <c r="G95" s="747"/>
      <c r="H95" s="364">
        <v>41</v>
      </c>
      <c r="I95" s="364">
        <v>670</v>
      </c>
      <c r="J95" s="364">
        <v>13</v>
      </c>
      <c r="K95" s="364">
        <v>167</v>
      </c>
      <c r="L95" s="364">
        <v>7</v>
      </c>
      <c r="M95" s="364">
        <v>98</v>
      </c>
      <c r="N95" s="364">
        <v>1</v>
      </c>
      <c r="O95" s="364">
        <v>24</v>
      </c>
      <c r="P95" s="364">
        <v>490</v>
      </c>
    </row>
    <row r="96" spans="2:16" ht="27" thickBot="1" x14ac:dyDescent="0.3">
      <c r="B96" s="754"/>
      <c r="C96" s="806" t="s">
        <v>997</v>
      </c>
      <c r="D96" s="757" t="s">
        <v>387</v>
      </c>
      <c r="E96" s="745" t="s">
        <v>1896</v>
      </c>
      <c r="F96" s="746"/>
      <c r="G96" s="747"/>
      <c r="H96" s="374">
        <v>80</v>
      </c>
      <c r="I96" s="374">
        <v>1299</v>
      </c>
      <c r="J96" s="364">
        <v>33</v>
      </c>
      <c r="K96" s="364">
        <v>301</v>
      </c>
      <c r="L96" s="364">
        <v>32</v>
      </c>
      <c r="M96" s="364">
        <v>540</v>
      </c>
      <c r="N96" s="364">
        <v>1</v>
      </c>
      <c r="O96" s="364">
        <v>76</v>
      </c>
      <c r="P96" s="374">
        <v>1220</v>
      </c>
    </row>
    <row r="97" spans="2:16" ht="27" thickBot="1" x14ac:dyDescent="0.3">
      <c r="B97" s="754"/>
      <c r="C97" s="806"/>
      <c r="D97" s="758"/>
      <c r="E97" s="745" t="s">
        <v>1176</v>
      </c>
      <c r="F97" s="746"/>
      <c r="G97" s="747"/>
      <c r="H97" s="374">
        <v>91</v>
      </c>
      <c r="I97" s="374">
        <v>1255</v>
      </c>
      <c r="J97" s="364">
        <v>30</v>
      </c>
      <c r="K97" s="364">
        <v>331</v>
      </c>
      <c r="L97" s="364">
        <v>54</v>
      </c>
      <c r="M97" s="364">
        <v>800</v>
      </c>
      <c r="N97" s="364">
        <v>0</v>
      </c>
      <c r="O97" s="364">
        <v>18</v>
      </c>
      <c r="P97" s="374">
        <v>1373</v>
      </c>
    </row>
    <row r="98" spans="2:16" ht="27" thickBot="1" x14ac:dyDescent="0.3">
      <c r="B98" s="754"/>
      <c r="C98" s="806"/>
      <c r="D98" s="799"/>
      <c r="E98" s="745" t="s">
        <v>1177</v>
      </c>
      <c r="F98" s="746"/>
      <c r="G98" s="747"/>
      <c r="H98" s="374">
        <v>95</v>
      </c>
      <c r="I98" s="374">
        <v>1824</v>
      </c>
      <c r="J98" s="364">
        <v>49</v>
      </c>
      <c r="K98" s="364">
        <v>543</v>
      </c>
      <c r="L98" s="364">
        <v>15</v>
      </c>
      <c r="M98" s="364">
        <v>358</v>
      </c>
      <c r="N98" s="364">
        <v>0</v>
      </c>
      <c r="O98" s="364">
        <v>22</v>
      </c>
      <c r="P98" s="374">
        <v>1315</v>
      </c>
    </row>
    <row r="99" spans="2:16" ht="53.25" thickBot="1" x14ac:dyDescent="0.3">
      <c r="B99" s="754"/>
      <c r="C99" s="806"/>
      <c r="D99" s="370" t="s">
        <v>1546</v>
      </c>
      <c r="E99" s="745" t="s">
        <v>1168</v>
      </c>
      <c r="F99" s="746"/>
      <c r="G99" s="747"/>
      <c r="H99" s="374">
        <v>81</v>
      </c>
      <c r="I99" s="374">
        <v>1346</v>
      </c>
      <c r="J99" s="364">
        <v>26</v>
      </c>
      <c r="K99" s="364">
        <v>265</v>
      </c>
      <c r="L99" s="364">
        <v>37</v>
      </c>
      <c r="M99" s="364">
        <v>613</v>
      </c>
      <c r="N99" s="364">
        <v>1</v>
      </c>
      <c r="O99" s="364">
        <v>55</v>
      </c>
      <c r="P99" s="374">
        <v>941</v>
      </c>
    </row>
    <row r="100" spans="2:16" ht="53.25" thickBot="1" x14ac:dyDescent="0.3">
      <c r="B100" s="754"/>
      <c r="C100" s="806"/>
      <c r="D100" s="370" t="s">
        <v>998</v>
      </c>
      <c r="E100" s="745" t="s">
        <v>1179</v>
      </c>
      <c r="F100" s="746"/>
      <c r="G100" s="747"/>
      <c r="H100" s="374">
        <v>82</v>
      </c>
      <c r="I100" s="374">
        <v>979</v>
      </c>
      <c r="J100" s="364">
        <v>48</v>
      </c>
      <c r="K100" s="364">
        <v>405</v>
      </c>
      <c r="L100" s="364">
        <v>45</v>
      </c>
      <c r="M100" s="364">
        <v>589</v>
      </c>
      <c r="N100" s="364">
        <v>0</v>
      </c>
      <c r="O100" s="364">
        <v>32</v>
      </c>
      <c r="P100" s="374">
        <v>1167</v>
      </c>
    </row>
    <row r="101" spans="2:16" ht="79.5" thickBot="1" x14ac:dyDescent="0.3">
      <c r="B101" s="754"/>
      <c r="C101" s="378" t="s">
        <v>1542</v>
      </c>
      <c r="D101" s="370" t="s">
        <v>1543</v>
      </c>
      <c r="E101" s="745" t="s">
        <v>1178</v>
      </c>
      <c r="F101" s="746"/>
      <c r="G101" s="747"/>
      <c r="H101" s="374">
        <v>99</v>
      </c>
      <c r="I101" s="374">
        <v>902</v>
      </c>
      <c r="J101" s="364">
        <v>37</v>
      </c>
      <c r="K101" s="364">
        <v>237</v>
      </c>
      <c r="L101" s="364">
        <v>14</v>
      </c>
      <c r="M101" s="364">
        <v>229</v>
      </c>
      <c r="N101" s="364">
        <v>0</v>
      </c>
      <c r="O101" s="364">
        <v>23</v>
      </c>
      <c r="P101" s="374">
        <v>639</v>
      </c>
    </row>
    <row r="102" spans="2:16" ht="27" thickBot="1" x14ac:dyDescent="0.3">
      <c r="B102" s="754"/>
      <c r="C102" s="727" t="s">
        <v>999</v>
      </c>
      <c r="D102" s="725" t="s">
        <v>391</v>
      </c>
      <c r="E102" s="716" t="s">
        <v>1737</v>
      </c>
      <c r="F102" s="717"/>
      <c r="G102" s="718"/>
      <c r="H102" s="365">
        <v>36</v>
      </c>
      <c r="I102" s="365">
        <v>733</v>
      </c>
      <c r="J102" s="366">
        <v>11</v>
      </c>
      <c r="K102" s="367">
        <v>126</v>
      </c>
      <c r="L102" s="366">
        <v>19</v>
      </c>
      <c r="M102" s="367">
        <v>201</v>
      </c>
      <c r="N102" s="366">
        <v>1</v>
      </c>
      <c r="O102" s="366">
        <v>47</v>
      </c>
      <c r="P102" s="367">
        <v>696</v>
      </c>
    </row>
    <row r="103" spans="2:16" ht="27" thickBot="1" x14ac:dyDescent="0.3">
      <c r="B103" s="754"/>
      <c r="C103" s="728"/>
      <c r="D103" s="726"/>
      <c r="E103" s="741" t="s">
        <v>1183</v>
      </c>
      <c r="F103" s="742"/>
      <c r="G103" s="743"/>
      <c r="H103" s="379">
        <v>45</v>
      </c>
      <c r="I103" s="379">
        <v>697</v>
      </c>
      <c r="J103" s="380">
        <v>20</v>
      </c>
      <c r="K103" s="380">
        <v>161</v>
      </c>
      <c r="L103" s="380">
        <v>48</v>
      </c>
      <c r="M103" s="380">
        <v>732</v>
      </c>
      <c r="N103" s="380">
        <v>0</v>
      </c>
      <c r="O103" s="380">
        <v>12</v>
      </c>
      <c r="P103" s="380">
        <v>920</v>
      </c>
    </row>
    <row r="104" spans="2:16" ht="53.25" thickBot="1" x14ac:dyDescent="0.3">
      <c r="B104" s="754"/>
      <c r="C104" s="727" t="s">
        <v>1000</v>
      </c>
      <c r="D104" s="370" t="s">
        <v>1544</v>
      </c>
      <c r="E104" s="745" t="s">
        <v>1169</v>
      </c>
      <c r="F104" s="746"/>
      <c r="G104" s="747"/>
      <c r="H104" s="374">
        <v>51</v>
      </c>
      <c r="I104" s="374">
        <v>906</v>
      </c>
      <c r="J104" s="364">
        <v>16</v>
      </c>
      <c r="K104" s="364">
        <v>179</v>
      </c>
      <c r="L104" s="364">
        <v>47</v>
      </c>
      <c r="M104" s="364">
        <v>752</v>
      </c>
      <c r="N104" s="364">
        <v>1</v>
      </c>
      <c r="O104" s="364">
        <v>57</v>
      </c>
      <c r="P104" s="374">
        <v>943</v>
      </c>
    </row>
    <row r="105" spans="2:16" ht="53.25" thickBot="1" x14ac:dyDescent="0.3">
      <c r="B105" s="754"/>
      <c r="C105" s="728"/>
      <c r="D105" s="370" t="s">
        <v>1001</v>
      </c>
      <c r="E105" s="745" t="s">
        <v>1181</v>
      </c>
      <c r="F105" s="746"/>
      <c r="G105" s="747"/>
      <c r="H105" s="374">
        <v>43</v>
      </c>
      <c r="I105" s="374">
        <v>799</v>
      </c>
      <c r="J105" s="364">
        <v>11</v>
      </c>
      <c r="K105" s="364">
        <v>157</v>
      </c>
      <c r="L105" s="364">
        <v>12</v>
      </c>
      <c r="M105" s="364">
        <v>196</v>
      </c>
      <c r="N105" s="364">
        <v>0</v>
      </c>
      <c r="O105" s="364">
        <v>27</v>
      </c>
      <c r="P105" s="374">
        <v>561</v>
      </c>
    </row>
    <row r="106" spans="2:16" ht="53.25" thickBot="1" x14ac:dyDescent="0.3">
      <c r="B106" s="754"/>
      <c r="C106" s="807"/>
      <c r="D106" s="376" t="s">
        <v>1002</v>
      </c>
      <c r="E106" s="745" t="s">
        <v>1182</v>
      </c>
      <c r="F106" s="746"/>
      <c r="G106" s="747"/>
      <c r="H106" s="374">
        <v>41</v>
      </c>
      <c r="I106" s="374">
        <v>593</v>
      </c>
      <c r="J106" s="364">
        <v>17</v>
      </c>
      <c r="K106" s="364">
        <v>139</v>
      </c>
      <c r="L106" s="364">
        <v>12</v>
      </c>
      <c r="M106" s="364">
        <v>294</v>
      </c>
      <c r="N106" s="364">
        <v>0</v>
      </c>
      <c r="O106" s="364">
        <v>16</v>
      </c>
      <c r="P106" s="374">
        <v>361</v>
      </c>
    </row>
    <row r="107" spans="2:16" ht="53.25" thickBot="1" x14ac:dyDescent="0.3">
      <c r="B107" s="754"/>
      <c r="C107" s="727" t="s">
        <v>1003</v>
      </c>
      <c r="D107" s="374" t="s">
        <v>389</v>
      </c>
      <c r="E107" s="745" t="s">
        <v>1739</v>
      </c>
      <c r="F107" s="746"/>
      <c r="G107" s="747"/>
      <c r="H107" s="374">
        <v>33</v>
      </c>
      <c r="I107" s="374">
        <v>736</v>
      </c>
      <c r="J107" s="364">
        <v>9</v>
      </c>
      <c r="K107" s="364">
        <v>128</v>
      </c>
      <c r="L107" s="364">
        <v>20</v>
      </c>
      <c r="M107" s="364">
        <v>293</v>
      </c>
      <c r="N107" s="364">
        <v>2</v>
      </c>
      <c r="O107" s="364">
        <v>42</v>
      </c>
      <c r="P107" s="374">
        <v>673</v>
      </c>
    </row>
    <row r="108" spans="2:16" ht="53.25" thickBot="1" x14ac:dyDescent="0.3">
      <c r="B108" s="754"/>
      <c r="C108" s="728"/>
      <c r="D108" s="381" t="s">
        <v>390</v>
      </c>
      <c r="E108" s="741" t="s">
        <v>1180</v>
      </c>
      <c r="F108" s="742"/>
      <c r="G108" s="743"/>
      <c r="H108" s="374">
        <v>58</v>
      </c>
      <c r="I108" s="374">
        <v>1030</v>
      </c>
      <c r="J108" s="364">
        <v>23</v>
      </c>
      <c r="K108" s="364">
        <v>224</v>
      </c>
      <c r="L108" s="364">
        <v>6</v>
      </c>
      <c r="M108" s="364">
        <v>197</v>
      </c>
      <c r="N108" s="364">
        <v>1</v>
      </c>
      <c r="O108" s="364">
        <v>24</v>
      </c>
      <c r="P108" s="374">
        <v>769</v>
      </c>
    </row>
    <row r="109" spans="2:16" ht="27" thickBot="1" x14ac:dyDescent="0.3">
      <c r="B109" s="754"/>
      <c r="C109" s="729" t="s">
        <v>133</v>
      </c>
      <c r="D109" s="731" t="s">
        <v>1004</v>
      </c>
      <c r="E109" s="733" t="s">
        <v>1167</v>
      </c>
      <c r="F109" s="734"/>
      <c r="G109" s="735"/>
      <c r="H109" s="374">
        <v>45</v>
      </c>
      <c r="I109" s="374">
        <v>720</v>
      </c>
      <c r="J109" s="374">
        <v>14</v>
      </c>
      <c r="K109" s="374">
        <v>100</v>
      </c>
      <c r="L109" s="374">
        <v>4</v>
      </c>
      <c r="M109" s="374">
        <v>86</v>
      </c>
      <c r="N109" s="374">
        <v>0</v>
      </c>
      <c r="O109" s="374">
        <v>41</v>
      </c>
      <c r="P109" s="382">
        <v>332</v>
      </c>
    </row>
    <row r="110" spans="2:16" ht="78" customHeight="1" thickBot="1" x14ac:dyDescent="0.3">
      <c r="B110" s="754"/>
      <c r="C110" s="730"/>
      <c r="D110" s="732"/>
      <c r="E110" s="733" t="s">
        <v>1175</v>
      </c>
      <c r="F110" s="734"/>
      <c r="G110" s="735"/>
      <c r="H110" s="374">
        <v>58</v>
      </c>
      <c r="I110" s="374">
        <v>910</v>
      </c>
      <c r="J110" s="374">
        <v>19</v>
      </c>
      <c r="K110" s="374">
        <v>171</v>
      </c>
      <c r="L110" s="374">
        <v>12</v>
      </c>
      <c r="M110" s="374">
        <v>146</v>
      </c>
      <c r="N110" s="374">
        <v>0</v>
      </c>
      <c r="O110" s="374">
        <v>9</v>
      </c>
      <c r="P110" s="382">
        <v>424</v>
      </c>
    </row>
    <row r="111" spans="2:16" ht="53.25" thickBot="1" x14ac:dyDescent="0.3">
      <c r="B111" s="754"/>
      <c r="C111" s="383" t="s">
        <v>1005</v>
      </c>
      <c r="D111" s="384" t="s">
        <v>401</v>
      </c>
      <c r="E111" s="736" t="s">
        <v>1744</v>
      </c>
      <c r="F111" s="737"/>
      <c r="G111" s="738"/>
      <c r="H111" s="385">
        <v>57</v>
      </c>
      <c r="I111" s="385">
        <v>1069</v>
      </c>
      <c r="J111" s="385">
        <v>15</v>
      </c>
      <c r="K111" s="385">
        <v>240</v>
      </c>
      <c r="L111" s="385">
        <v>16</v>
      </c>
      <c r="M111" s="385">
        <v>251</v>
      </c>
      <c r="N111" s="385">
        <v>0</v>
      </c>
      <c r="O111" s="385">
        <v>41</v>
      </c>
      <c r="P111" s="385">
        <v>595</v>
      </c>
    </row>
    <row r="112" spans="2:16" ht="27" thickBot="1" x14ac:dyDescent="0.3">
      <c r="B112" s="754"/>
      <c r="C112" s="719" t="s">
        <v>199</v>
      </c>
      <c r="D112" s="722" t="s">
        <v>399</v>
      </c>
      <c r="E112" s="736" t="s">
        <v>1170</v>
      </c>
      <c r="F112" s="737"/>
      <c r="G112" s="738"/>
      <c r="H112" s="385">
        <v>92</v>
      </c>
      <c r="I112" s="385">
        <v>1416</v>
      </c>
      <c r="J112" s="385">
        <v>22</v>
      </c>
      <c r="K112" s="385">
        <v>284</v>
      </c>
      <c r="L112" s="385">
        <v>23</v>
      </c>
      <c r="M112" s="385">
        <v>381</v>
      </c>
      <c r="N112" s="385">
        <v>1</v>
      </c>
      <c r="O112" s="385">
        <v>87</v>
      </c>
      <c r="P112" s="385">
        <v>1548</v>
      </c>
    </row>
    <row r="113" spans="2:16" ht="27" thickBot="1" x14ac:dyDescent="0.3">
      <c r="B113" s="754"/>
      <c r="C113" s="720"/>
      <c r="D113" s="724"/>
      <c r="E113" s="736" t="s">
        <v>1184</v>
      </c>
      <c r="F113" s="737"/>
      <c r="G113" s="738"/>
      <c r="H113" s="385">
        <v>93</v>
      </c>
      <c r="I113" s="385">
        <v>1570</v>
      </c>
      <c r="J113" s="385">
        <v>37</v>
      </c>
      <c r="K113" s="385">
        <v>374</v>
      </c>
      <c r="L113" s="385">
        <v>31</v>
      </c>
      <c r="M113" s="385">
        <v>630</v>
      </c>
      <c r="N113" s="385">
        <v>1</v>
      </c>
      <c r="O113" s="385">
        <v>9</v>
      </c>
      <c r="P113" s="385">
        <v>1796</v>
      </c>
    </row>
    <row r="114" spans="2:16" ht="27" thickBot="1" x14ac:dyDescent="0.3">
      <c r="B114" s="754"/>
      <c r="C114" s="720"/>
      <c r="D114" s="724"/>
      <c r="E114" s="736" t="s">
        <v>1185</v>
      </c>
      <c r="F114" s="737"/>
      <c r="G114" s="738"/>
      <c r="H114" s="365">
        <v>74</v>
      </c>
      <c r="I114" s="365">
        <v>1291</v>
      </c>
      <c r="J114" s="366">
        <v>31</v>
      </c>
      <c r="K114" s="367">
        <v>252</v>
      </c>
      <c r="L114" s="366">
        <v>68</v>
      </c>
      <c r="M114" s="367">
        <v>989</v>
      </c>
      <c r="N114" s="366">
        <v>0</v>
      </c>
      <c r="O114" s="366">
        <v>13</v>
      </c>
      <c r="P114" s="367">
        <v>1790</v>
      </c>
    </row>
    <row r="115" spans="2:16" ht="27" thickBot="1" x14ac:dyDescent="0.3">
      <c r="B115" s="754"/>
      <c r="C115" s="720"/>
      <c r="D115" s="724"/>
      <c r="E115" s="736" t="s">
        <v>1186</v>
      </c>
      <c r="F115" s="737"/>
      <c r="G115" s="738"/>
      <c r="H115" s="365">
        <v>90</v>
      </c>
      <c r="I115" s="365">
        <v>1308</v>
      </c>
      <c r="J115" s="366">
        <v>29</v>
      </c>
      <c r="K115" s="367">
        <v>272</v>
      </c>
      <c r="L115" s="366">
        <v>56</v>
      </c>
      <c r="M115" s="367">
        <v>882</v>
      </c>
      <c r="N115" s="366">
        <v>0</v>
      </c>
      <c r="O115" s="366">
        <v>11</v>
      </c>
      <c r="P115" s="367">
        <v>1871</v>
      </c>
    </row>
    <row r="116" spans="2:16" ht="27" thickBot="1" x14ac:dyDescent="0.3">
      <c r="B116" s="754"/>
      <c r="C116" s="721"/>
      <c r="D116" s="723"/>
      <c r="E116" s="736" t="s">
        <v>1187</v>
      </c>
      <c r="F116" s="737"/>
      <c r="G116" s="738"/>
      <c r="H116" s="365">
        <v>46</v>
      </c>
      <c r="I116" s="365">
        <v>851</v>
      </c>
      <c r="J116" s="366">
        <v>21</v>
      </c>
      <c r="K116" s="367">
        <v>201</v>
      </c>
      <c r="L116" s="366">
        <v>24</v>
      </c>
      <c r="M116" s="367">
        <v>468</v>
      </c>
      <c r="N116" s="366">
        <v>1</v>
      </c>
      <c r="O116" s="366">
        <v>11</v>
      </c>
      <c r="P116" s="367">
        <v>1055</v>
      </c>
    </row>
    <row r="117" spans="2:16" ht="27" thickBot="1" x14ac:dyDescent="0.3">
      <c r="B117" s="754"/>
      <c r="C117" s="719" t="s">
        <v>1008</v>
      </c>
      <c r="D117" s="722" t="s">
        <v>407</v>
      </c>
      <c r="E117" s="736" t="s">
        <v>1746</v>
      </c>
      <c r="F117" s="737"/>
      <c r="G117" s="738"/>
      <c r="H117" s="386">
        <v>77</v>
      </c>
      <c r="I117" s="386">
        <v>1156</v>
      </c>
      <c r="J117" s="386">
        <v>25</v>
      </c>
      <c r="K117" s="386">
        <v>172</v>
      </c>
      <c r="L117" s="386">
        <v>49</v>
      </c>
      <c r="M117" s="386">
        <v>473</v>
      </c>
      <c r="N117" s="386">
        <v>2</v>
      </c>
      <c r="O117" s="386">
        <v>75</v>
      </c>
      <c r="P117" s="364">
        <v>1280</v>
      </c>
    </row>
    <row r="118" spans="2:16" ht="27" thickBot="1" x14ac:dyDescent="0.3">
      <c r="B118" s="754"/>
      <c r="C118" s="720"/>
      <c r="D118" s="723"/>
      <c r="E118" s="736" t="s">
        <v>1195</v>
      </c>
      <c r="F118" s="737"/>
      <c r="G118" s="738"/>
      <c r="H118" s="386">
        <v>82</v>
      </c>
      <c r="I118" s="386">
        <v>1236</v>
      </c>
      <c r="J118" s="386">
        <v>30</v>
      </c>
      <c r="K118" s="386">
        <v>220</v>
      </c>
      <c r="L118" s="386">
        <v>75</v>
      </c>
      <c r="M118" s="386">
        <v>878</v>
      </c>
      <c r="N118" s="386">
        <v>0</v>
      </c>
      <c r="O118" s="386">
        <v>3</v>
      </c>
      <c r="P118" s="364">
        <v>1450</v>
      </c>
    </row>
    <row r="119" spans="2:16" ht="53.25" thickBot="1" x14ac:dyDescent="0.3">
      <c r="B119" s="754"/>
      <c r="C119" s="721"/>
      <c r="D119" s="387" t="s">
        <v>1006</v>
      </c>
      <c r="E119" s="736" t="s">
        <v>1196</v>
      </c>
      <c r="F119" s="737"/>
      <c r="G119" s="738"/>
      <c r="H119" s="386">
        <v>136</v>
      </c>
      <c r="I119" s="386">
        <v>1769</v>
      </c>
      <c r="J119" s="386">
        <v>41</v>
      </c>
      <c r="K119" s="386">
        <v>351</v>
      </c>
      <c r="L119" s="386">
        <v>16</v>
      </c>
      <c r="M119" s="386">
        <v>260</v>
      </c>
      <c r="N119" s="386">
        <v>0</v>
      </c>
      <c r="O119" s="386">
        <v>10</v>
      </c>
      <c r="P119" s="364">
        <v>1475</v>
      </c>
    </row>
    <row r="120" spans="2:16" ht="27" thickBot="1" x14ac:dyDescent="0.3">
      <c r="B120" s="754"/>
      <c r="C120" s="719" t="s">
        <v>1007</v>
      </c>
      <c r="D120" s="722" t="s">
        <v>405</v>
      </c>
      <c r="E120" s="736" t="s">
        <v>1173</v>
      </c>
      <c r="F120" s="737"/>
      <c r="G120" s="738"/>
      <c r="H120" s="386">
        <v>66</v>
      </c>
      <c r="I120" s="386">
        <v>1309</v>
      </c>
      <c r="J120" s="386">
        <v>20</v>
      </c>
      <c r="K120" s="386">
        <v>238</v>
      </c>
      <c r="L120" s="386">
        <v>5</v>
      </c>
      <c r="M120" s="386">
        <v>138</v>
      </c>
      <c r="N120" s="386">
        <v>1</v>
      </c>
      <c r="O120" s="386">
        <v>49</v>
      </c>
      <c r="P120" s="364">
        <v>901</v>
      </c>
    </row>
    <row r="121" spans="2:16" ht="27" thickBot="1" x14ac:dyDescent="0.3">
      <c r="B121" s="754"/>
      <c r="C121" s="720"/>
      <c r="D121" s="723"/>
      <c r="E121" s="736" t="s">
        <v>1193</v>
      </c>
      <c r="F121" s="737"/>
      <c r="G121" s="738"/>
      <c r="H121" s="386">
        <v>45</v>
      </c>
      <c r="I121" s="386">
        <v>738</v>
      </c>
      <c r="J121" s="386">
        <v>25</v>
      </c>
      <c r="K121" s="386">
        <v>221</v>
      </c>
      <c r="L121" s="386">
        <v>3</v>
      </c>
      <c r="M121" s="386">
        <v>113</v>
      </c>
      <c r="N121" s="386">
        <v>0</v>
      </c>
      <c r="O121" s="386">
        <v>3</v>
      </c>
      <c r="P121" s="364">
        <v>681</v>
      </c>
    </row>
    <row r="122" spans="2:16" ht="53.25" thickBot="1" x14ac:dyDescent="0.3">
      <c r="B122" s="754"/>
      <c r="C122" s="721"/>
      <c r="D122" s="387" t="s">
        <v>406</v>
      </c>
      <c r="E122" s="736" t="s">
        <v>1194</v>
      </c>
      <c r="F122" s="737"/>
      <c r="G122" s="738"/>
      <c r="H122" s="386">
        <v>36</v>
      </c>
      <c r="I122" s="386">
        <v>688</v>
      </c>
      <c r="J122" s="386">
        <v>11</v>
      </c>
      <c r="K122" s="386">
        <v>145</v>
      </c>
      <c r="L122" s="386">
        <v>13</v>
      </c>
      <c r="M122" s="386">
        <v>193</v>
      </c>
      <c r="N122" s="386">
        <v>0</v>
      </c>
      <c r="O122" s="386">
        <v>11</v>
      </c>
      <c r="P122" s="364">
        <v>626</v>
      </c>
    </row>
    <row r="123" spans="2:16" ht="27" thickBot="1" x14ac:dyDescent="0.3">
      <c r="B123" s="754"/>
      <c r="C123" s="719" t="s">
        <v>1009</v>
      </c>
      <c r="D123" s="722" t="s">
        <v>402</v>
      </c>
      <c r="E123" s="736" t="s">
        <v>1171</v>
      </c>
      <c r="F123" s="737"/>
      <c r="G123" s="738"/>
      <c r="H123" s="385">
        <v>91</v>
      </c>
      <c r="I123" s="385">
        <v>1140</v>
      </c>
      <c r="J123" s="385">
        <v>29</v>
      </c>
      <c r="K123" s="385">
        <v>212</v>
      </c>
      <c r="L123" s="385">
        <v>11</v>
      </c>
      <c r="M123" s="385">
        <v>196</v>
      </c>
      <c r="N123" s="385">
        <v>3</v>
      </c>
      <c r="O123" s="385">
        <v>74</v>
      </c>
      <c r="P123" s="374">
        <v>918</v>
      </c>
    </row>
    <row r="124" spans="2:16" ht="27" thickBot="1" x14ac:dyDescent="0.3">
      <c r="B124" s="754"/>
      <c r="C124" s="720"/>
      <c r="D124" s="724"/>
      <c r="E124" s="736" t="s">
        <v>1188</v>
      </c>
      <c r="F124" s="737"/>
      <c r="G124" s="738"/>
      <c r="H124" s="365">
        <v>86</v>
      </c>
      <c r="I124" s="365">
        <v>1424</v>
      </c>
      <c r="J124" s="366">
        <v>37</v>
      </c>
      <c r="K124" s="367">
        <v>275</v>
      </c>
      <c r="L124" s="366">
        <v>30</v>
      </c>
      <c r="M124" s="367">
        <v>408</v>
      </c>
      <c r="N124" s="366">
        <v>0</v>
      </c>
      <c r="O124" s="366">
        <v>14</v>
      </c>
      <c r="P124" s="367">
        <v>1246</v>
      </c>
    </row>
    <row r="125" spans="2:16" ht="27" thickBot="1" x14ac:dyDescent="0.3">
      <c r="B125" s="754"/>
      <c r="C125" s="720"/>
      <c r="D125" s="724"/>
      <c r="E125" s="736" t="s">
        <v>1189</v>
      </c>
      <c r="F125" s="737"/>
      <c r="G125" s="738"/>
      <c r="H125" s="365">
        <v>57</v>
      </c>
      <c r="I125" s="365">
        <v>946</v>
      </c>
      <c r="J125" s="366">
        <v>16</v>
      </c>
      <c r="K125" s="367">
        <v>172</v>
      </c>
      <c r="L125" s="366">
        <v>58</v>
      </c>
      <c r="M125" s="367">
        <v>852</v>
      </c>
      <c r="N125" s="366">
        <v>0</v>
      </c>
      <c r="O125" s="366">
        <v>11</v>
      </c>
      <c r="P125" s="367">
        <v>1176</v>
      </c>
    </row>
    <row r="126" spans="2:16" ht="27" thickBot="1" x14ac:dyDescent="0.3">
      <c r="B126" s="754"/>
      <c r="C126" s="721"/>
      <c r="D126" s="723"/>
      <c r="E126" s="736" t="s">
        <v>1190</v>
      </c>
      <c r="F126" s="737"/>
      <c r="G126" s="738"/>
      <c r="H126" s="365">
        <v>110</v>
      </c>
      <c r="I126" s="365">
        <v>1532</v>
      </c>
      <c r="J126" s="366">
        <v>32</v>
      </c>
      <c r="K126" s="367">
        <v>332</v>
      </c>
      <c r="L126" s="366">
        <v>22</v>
      </c>
      <c r="M126" s="367">
        <v>195</v>
      </c>
      <c r="N126" s="366">
        <v>1</v>
      </c>
      <c r="O126" s="366">
        <v>20</v>
      </c>
      <c r="P126" s="367">
        <v>1183</v>
      </c>
    </row>
    <row r="127" spans="2:16" ht="27" thickBot="1" x14ac:dyDescent="0.3">
      <c r="B127" s="754"/>
      <c r="C127" s="719" t="s">
        <v>1010</v>
      </c>
      <c r="D127" s="722" t="s">
        <v>404</v>
      </c>
      <c r="E127" s="736" t="s">
        <v>1172</v>
      </c>
      <c r="F127" s="737"/>
      <c r="G127" s="738"/>
      <c r="H127" s="365">
        <v>51</v>
      </c>
      <c r="I127" s="365">
        <v>685</v>
      </c>
      <c r="J127" s="366">
        <v>13</v>
      </c>
      <c r="K127" s="367">
        <v>135</v>
      </c>
      <c r="L127" s="366">
        <v>36</v>
      </c>
      <c r="M127" s="367">
        <v>452</v>
      </c>
      <c r="N127" s="366">
        <v>0</v>
      </c>
      <c r="O127" s="366">
        <v>58</v>
      </c>
      <c r="P127" s="367">
        <v>684</v>
      </c>
    </row>
    <row r="128" spans="2:16" ht="27" thickBot="1" x14ac:dyDescent="0.3">
      <c r="B128" s="754"/>
      <c r="C128" s="720"/>
      <c r="D128" s="724"/>
      <c r="E128" s="736" t="s">
        <v>1191</v>
      </c>
      <c r="F128" s="737"/>
      <c r="G128" s="738"/>
      <c r="H128" s="385">
        <v>178</v>
      </c>
      <c r="I128" s="385">
        <v>2255</v>
      </c>
      <c r="J128" s="385">
        <v>61</v>
      </c>
      <c r="K128" s="385">
        <v>626</v>
      </c>
      <c r="L128" s="385">
        <v>74</v>
      </c>
      <c r="M128" s="385">
        <v>1180</v>
      </c>
      <c r="N128" s="385">
        <v>0</v>
      </c>
      <c r="O128" s="385">
        <v>28</v>
      </c>
      <c r="P128" s="374">
        <v>2276</v>
      </c>
    </row>
    <row r="129" spans="2:16" ht="27" thickBot="1" x14ac:dyDescent="0.3">
      <c r="B129" s="754"/>
      <c r="C129" s="721"/>
      <c r="D129" s="723"/>
      <c r="E129" s="736" t="s">
        <v>1192</v>
      </c>
      <c r="F129" s="737"/>
      <c r="G129" s="738"/>
      <c r="H129" s="385">
        <v>22</v>
      </c>
      <c r="I129" s="385">
        <v>341</v>
      </c>
      <c r="J129" s="385">
        <v>15</v>
      </c>
      <c r="K129" s="385">
        <v>97</v>
      </c>
      <c r="L129" s="385">
        <v>24</v>
      </c>
      <c r="M129" s="385">
        <v>516</v>
      </c>
      <c r="N129" s="385">
        <v>0</v>
      </c>
      <c r="O129" s="385">
        <v>9</v>
      </c>
      <c r="P129" s="374">
        <v>481</v>
      </c>
    </row>
    <row r="130" spans="2:16" ht="27" thickBot="1" x14ac:dyDescent="0.3">
      <c r="B130" s="754"/>
      <c r="C130" s="719" t="s">
        <v>1011</v>
      </c>
      <c r="D130" s="722" t="s">
        <v>408</v>
      </c>
      <c r="E130" s="736" t="s">
        <v>1174</v>
      </c>
      <c r="F130" s="737"/>
      <c r="G130" s="738"/>
      <c r="H130" s="385">
        <v>47</v>
      </c>
      <c r="I130" s="385">
        <v>796</v>
      </c>
      <c r="J130" s="385">
        <v>15</v>
      </c>
      <c r="K130" s="385">
        <v>147</v>
      </c>
      <c r="L130" s="385">
        <v>15</v>
      </c>
      <c r="M130" s="385">
        <v>196</v>
      </c>
      <c r="N130" s="385">
        <v>1</v>
      </c>
      <c r="O130" s="385">
        <v>56</v>
      </c>
      <c r="P130" s="374">
        <v>631</v>
      </c>
    </row>
    <row r="131" spans="2:16" ht="27" thickBot="1" x14ac:dyDescent="0.3">
      <c r="B131" s="732"/>
      <c r="C131" s="721"/>
      <c r="D131" s="723"/>
      <c r="E131" s="736" t="s">
        <v>1197</v>
      </c>
      <c r="F131" s="737"/>
      <c r="G131" s="738"/>
      <c r="H131" s="385">
        <v>60</v>
      </c>
      <c r="I131" s="385">
        <v>969</v>
      </c>
      <c r="J131" s="385">
        <v>19</v>
      </c>
      <c r="K131" s="385">
        <v>219</v>
      </c>
      <c r="L131" s="385">
        <v>23</v>
      </c>
      <c r="M131" s="385">
        <v>511</v>
      </c>
      <c r="N131" s="385">
        <v>1</v>
      </c>
      <c r="O131" s="385">
        <v>9</v>
      </c>
      <c r="P131" s="374">
        <v>950</v>
      </c>
    </row>
    <row r="132" spans="2:16" ht="27" thickBot="1" x14ac:dyDescent="0.3">
      <c r="B132" s="808" t="s">
        <v>1898</v>
      </c>
      <c r="C132" s="809"/>
      <c r="D132" s="809"/>
      <c r="E132" s="809"/>
      <c r="F132" s="809"/>
      <c r="G132" s="810"/>
      <c r="H132" s="389">
        <f>SUM(H15:H86)+SUM(H88:H131)</f>
        <v>8572</v>
      </c>
      <c r="I132" s="388">
        <f t="shared" ref="I132:P132" si="0">SUM(I15:I86)+SUM(I88:I131)</f>
        <v>133103</v>
      </c>
      <c r="J132" s="388">
        <f t="shared" si="0"/>
        <v>3084</v>
      </c>
      <c r="K132" s="388">
        <f t="shared" si="0"/>
        <v>29956</v>
      </c>
      <c r="L132" s="388">
        <f t="shared" si="0"/>
        <v>4054</v>
      </c>
      <c r="M132" s="388">
        <f t="shared" si="0"/>
        <v>61135</v>
      </c>
      <c r="N132" s="388">
        <f t="shared" si="0"/>
        <v>46</v>
      </c>
      <c r="O132" s="388">
        <f t="shared" si="0"/>
        <v>3778</v>
      </c>
      <c r="P132" s="388">
        <f t="shared" si="0"/>
        <v>127544</v>
      </c>
    </row>
    <row r="134" spans="2:16" ht="123" customHeight="1" x14ac:dyDescent="0.3">
      <c r="B134" s="811" t="s">
        <v>1897</v>
      </c>
      <c r="C134" s="811"/>
      <c r="D134" s="811"/>
      <c r="E134" s="811"/>
      <c r="F134" s="811"/>
      <c r="G134" s="811"/>
      <c r="H134" s="811"/>
      <c r="I134" s="811"/>
      <c r="J134" s="811"/>
      <c r="K134" s="811"/>
      <c r="L134" s="811"/>
      <c r="M134" s="811"/>
      <c r="N134" s="811"/>
      <c r="O134" s="811"/>
      <c r="P134" s="811"/>
    </row>
  </sheetData>
  <mergeCells count="201">
    <mergeCell ref="E129:G129"/>
    <mergeCell ref="E130:G130"/>
    <mergeCell ref="E131:G131"/>
    <mergeCell ref="B132:G132"/>
    <mergeCell ref="B134:P134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C130:C131"/>
    <mergeCell ref="D130:D131"/>
    <mergeCell ref="E102:G102"/>
    <mergeCell ref="E103:G103"/>
    <mergeCell ref="E104:G104"/>
    <mergeCell ref="E105:G105"/>
    <mergeCell ref="E107:G107"/>
    <mergeCell ref="E108:G108"/>
    <mergeCell ref="C96:C100"/>
    <mergeCell ref="D96:D98"/>
    <mergeCell ref="E101:G101"/>
    <mergeCell ref="C102:C103"/>
    <mergeCell ref="C104:C106"/>
    <mergeCell ref="E106:G106"/>
    <mergeCell ref="B87:P87"/>
    <mergeCell ref="C88:C91"/>
    <mergeCell ref="D88:D91"/>
    <mergeCell ref="E88:G88"/>
    <mergeCell ref="E89:G89"/>
    <mergeCell ref="E90:G90"/>
    <mergeCell ref="E91:G91"/>
    <mergeCell ref="E93:G93"/>
    <mergeCell ref="E94:G94"/>
    <mergeCell ref="B88:B131"/>
    <mergeCell ref="E115:G115"/>
    <mergeCell ref="E116:G116"/>
    <mergeCell ref="E117:G117"/>
    <mergeCell ref="E118:G118"/>
    <mergeCell ref="E119:G119"/>
    <mergeCell ref="E95:G95"/>
    <mergeCell ref="E96:G96"/>
    <mergeCell ref="E97:G97"/>
    <mergeCell ref="E98:G98"/>
    <mergeCell ref="E99:G99"/>
    <mergeCell ref="E100:G100"/>
    <mergeCell ref="C92:C95"/>
    <mergeCell ref="D92:D93"/>
    <mergeCell ref="E92:G92"/>
    <mergeCell ref="E80:G80"/>
    <mergeCell ref="E81:G81"/>
    <mergeCell ref="E82:G82"/>
    <mergeCell ref="C78:C80"/>
    <mergeCell ref="C81:C82"/>
    <mergeCell ref="D81:D82"/>
    <mergeCell ref="E84:G84"/>
    <mergeCell ref="E85:G85"/>
    <mergeCell ref="E86:G86"/>
    <mergeCell ref="C83:C84"/>
    <mergeCell ref="D83:D84"/>
    <mergeCell ref="E83:G83"/>
    <mergeCell ref="C85:C86"/>
    <mergeCell ref="D85:D86"/>
    <mergeCell ref="E71:G71"/>
    <mergeCell ref="E72:G72"/>
    <mergeCell ref="E73:G73"/>
    <mergeCell ref="E74:G74"/>
    <mergeCell ref="E75:G75"/>
    <mergeCell ref="E76:G76"/>
    <mergeCell ref="D76:D77"/>
    <mergeCell ref="E77:G77"/>
    <mergeCell ref="D78:D79"/>
    <mergeCell ref="E78:G78"/>
    <mergeCell ref="E79:G79"/>
    <mergeCell ref="B3:P3"/>
    <mergeCell ref="B4:B5"/>
    <mergeCell ref="C4:C5"/>
    <mergeCell ref="D4:D5"/>
    <mergeCell ref="E4:G5"/>
    <mergeCell ref="H4:O4"/>
    <mergeCell ref="H5:K5"/>
    <mergeCell ref="N5:O5"/>
    <mergeCell ref="P5:P12"/>
    <mergeCell ref="C6:C12"/>
    <mergeCell ref="D6:D12"/>
    <mergeCell ref="E6:G12"/>
    <mergeCell ref="H6:K7"/>
    <mergeCell ref="L6:M10"/>
    <mergeCell ref="B7:B12"/>
    <mergeCell ref="N7:O7"/>
    <mergeCell ref="H8:I10"/>
    <mergeCell ref="J8:K10"/>
    <mergeCell ref="N9:O10"/>
    <mergeCell ref="B13:P13"/>
    <mergeCell ref="B14:P14"/>
    <mergeCell ref="E15:G15"/>
    <mergeCell ref="E16:G16"/>
    <mergeCell ref="E17:G17"/>
    <mergeCell ref="E18:G18"/>
    <mergeCell ref="E25:G25"/>
    <mergeCell ref="E26:G26"/>
    <mergeCell ref="E27:G27"/>
    <mergeCell ref="E20:G20"/>
    <mergeCell ref="E21:G21"/>
    <mergeCell ref="E22:G22"/>
    <mergeCell ref="C15:C20"/>
    <mergeCell ref="B15:B86"/>
    <mergeCell ref="D15:D16"/>
    <mergeCell ref="D17:D20"/>
    <mergeCell ref="E19:G19"/>
    <mergeCell ref="C21:C25"/>
    <mergeCell ref="D21:D22"/>
    <mergeCell ref="E24:G24"/>
    <mergeCell ref="E23:G23"/>
    <mergeCell ref="C26:C29"/>
    <mergeCell ref="D26:D2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41:G41"/>
    <mergeCell ref="E28:G28"/>
    <mergeCell ref="E29:G29"/>
    <mergeCell ref="E30:G30"/>
    <mergeCell ref="E31:G31"/>
    <mergeCell ref="C71:C72"/>
    <mergeCell ref="C73:C75"/>
    <mergeCell ref="D73:D74"/>
    <mergeCell ref="C76:C77"/>
    <mergeCell ref="C30:C32"/>
    <mergeCell ref="D30:D31"/>
    <mergeCell ref="E32:G32"/>
    <mergeCell ref="C33:C40"/>
    <mergeCell ref="D33:D34"/>
    <mergeCell ref="E33:G33"/>
    <mergeCell ref="D35:D36"/>
    <mergeCell ref="E39:G39"/>
    <mergeCell ref="E40:G40"/>
    <mergeCell ref="E34:G34"/>
    <mergeCell ref="E35:G35"/>
    <mergeCell ref="E36:G36"/>
    <mergeCell ref="E37:G37"/>
    <mergeCell ref="E38:G38"/>
    <mergeCell ref="E58:G58"/>
    <mergeCell ref="E59:G59"/>
    <mergeCell ref="E60:G60"/>
    <mergeCell ref="E61:G61"/>
    <mergeCell ref="E62:G62"/>
    <mergeCell ref="E63:G63"/>
    <mergeCell ref="C41:C44"/>
    <mergeCell ref="D41:D42"/>
    <mergeCell ref="E42:G42"/>
    <mergeCell ref="E43:G43"/>
    <mergeCell ref="E44:G44"/>
    <mergeCell ref="C45:C70"/>
    <mergeCell ref="D45:D48"/>
    <mergeCell ref="E45:G45"/>
    <mergeCell ref="E46:G46"/>
    <mergeCell ref="E47:G47"/>
    <mergeCell ref="E48:G48"/>
    <mergeCell ref="D49:D54"/>
    <mergeCell ref="D55:D60"/>
    <mergeCell ref="D61:D62"/>
    <mergeCell ref="D63:D66"/>
    <mergeCell ref="D67:D68"/>
    <mergeCell ref="D69:D70"/>
    <mergeCell ref="E70:G70"/>
    <mergeCell ref="E64:G64"/>
    <mergeCell ref="E65:G65"/>
    <mergeCell ref="E66:G66"/>
    <mergeCell ref="E67:G67"/>
    <mergeCell ref="E68:G68"/>
    <mergeCell ref="E69:G69"/>
    <mergeCell ref="C120:C122"/>
    <mergeCell ref="D120:D121"/>
    <mergeCell ref="C123:C126"/>
    <mergeCell ref="D123:D126"/>
    <mergeCell ref="C127:C129"/>
    <mergeCell ref="D127:D129"/>
    <mergeCell ref="D102:D103"/>
    <mergeCell ref="C107:C108"/>
    <mergeCell ref="C109:C110"/>
    <mergeCell ref="D109:D110"/>
    <mergeCell ref="E109:G109"/>
    <mergeCell ref="E110:G110"/>
    <mergeCell ref="C112:C116"/>
    <mergeCell ref="D112:D116"/>
    <mergeCell ref="C117:C119"/>
    <mergeCell ref="D117:D118"/>
    <mergeCell ref="E111:G111"/>
    <mergeCell ref="E112:G112"/>
    <mergeCell ref="E113:G113"/>
    <mergeCell ref="E114:G114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74"/>
  <sheetViews>
    <sheetView topLeftCell="A357" zoomScale="106" zoomScaleNormal="106" workbookViewId="0">
      <selection activeCell="E379" sqref="E379"/>
    </sheetView>
  </sheetViews>
  <sheetFormatPr defaultRowHeight="15" x14ac:dyDescent="0.25"/>
  <cols>
    <col min="3" max="3" width="19.140625" customWidth="1"/>
    <col min="4" max="4" width="15.28515625" customWidth="1"/>
    <col min="5" max="5" width="26.42578125" customWidth="1"/>
    <col min="6" max="6" width="33.5703125" customWidth="1"/>
    <col min="7" max="7" width="23.7109375" customWidth="1"/>
    <col min="8" max="8" width="26" customWidth="1"/>
    <col min="9" max="9" width="20.85546875" customWidth="1"/>
  </cols>
  <sheetData>
    <row r="2" spans="1:9" ht="21.75" thickBot="1" x14ac:dyDescent="0.4">
      <c r="A2" s="62"/>
      <c r="B2" s="62"/>
      <c r="C2" s="62"/>
      <c r="D2" s="62"/>
      <c r="E2" s="62"/>
      <c r="F2" s="62"/>
      <c r="G2" s="62"/>
    </row>
    <row r="3" spans="1:9" ht="21.75" thickBot="1" x14ac:dyDescent="0.3">
      <c r="B3" s="847" t="s">
        <v>1899</v>
      </c>
      <c r="C3" s="848"/>
      <c r="D3" s="848"/>
      <c r="E3" s="848"/>
      <c r="F3" s="848"/>
      <c r="G3" s="848"/>
      <c r="H3" s="848"/>
      <c r="I3" s="849"/>
    </row>
    <row r="4" spans="1:9" ht="48" customHeight="1" thickBot="1" x14ac:dyDescent="0.3">
      <c r="B4" s="847" t="s">
        <v>1069</v>
      </c>
      <c r="C4" s="848"/>
      <c r="D4" s="848"/>
      <c r="E4" s="848"/>
      <c r="F4" s="848"/>
      <c r="G4" s="848"/>
      <c r="H4" s="848"/>
      <c r="I4" s="849"/>
    </row>
    <row r="5" spans="1:9" ht="15.75" thickBot="1" x14ac:dyDescent="0.3">
      <c r="B5" s="390">
        <v>1</v>
      </c>
      <c r="C5" s="850">
        <v>2</v>
      </c>
      <c r="D5" s="851"/>
      <c r="E5" s="391">
        <v>3</v>
      </c>
      <c r="F5" s="392">
        <v>4</v>
      </c>
      <c r="G5" s="392">
        <v>5</v>
      </c>
      <c r="H5" s="393">
        <v>6</v>
      </c>
      <c r="I5" s="394">
        <v>7</v>
      </c>
    </row>
    <row r="6" spans="1:9" x14ac:dyDescent="0.25">
      <c r="B6" s="852" t="s">
        <v>2</v>
      </c>
      <c r="C6" s="854" t="s">
        <v>0</v>
      </c>
      <c r="D6" s="855"/>
      <c r="E6" s="858" t="s">
        <v>990</v>
      </c>
      <c r="F6" s="858" t="s">
        <v>1070</v>
      </c>
      <c r="G6" s="860" t="s">
        <v>869</v>
      </c>
      <c r="H6" s="862" t="s">
        <v>1071</v>
      </c>
      <c r="I6" s="858" t="s">
        <v>1072</v>
      </c>
    </row>
    <row r="7" spans="1:9" ht="139.5" customHeight="1" thickBot="1" x14ac:dyDescent="0.3">
      <c r="B7" s="853"/>
      <c r="C7" s="856"/>
      <c r="D7" s="857"/>
      <c r="E7" s="859"/>
      <c r="F7" s="859"/>
      <c r="G7" s="861"/>
      <c r="H7" s="863"/>
      <c r="I7" s="864"/>
    </row>
    <row r="8" spans="1:9" ht="79.5" customHeight="1" thickBot="1" x14ac:dyDescent="0.3">
      <c r="B8" s="395">
        <v>1</v>
      </c>
      <c r="C8" s="816" t="s">
        <v>1547</v>
      </c>
      <c r="D8" s="824"/>
      <c r="E8" s="865" t="s">
        <v>2013</v>
      </c>
      <c r="F8" s="825"/>
      <c r="G8" s="825"/>
      <c r="H8" s="825"/>
      <c r="I8" s="826"/>
    </row>
    <row r="9" spans="1:9" ht="15.75" thickBot="1" x14ac:dyDescent="0.3">
      <c r="B9" s="818">
        <v>2</v>
      </c>
      <c r="C9" s="814" t="s">
        <v>1548</v>
      </c>
      <c r="D9" s="815"/>
      <c r="E9" s="407">
        <v>5.6481481515220366E-3</v>
      </c>
      <c r="F9" s="407">
        <v>3.3067129632399883E-2</v>
      </c>
      <c r="G9" s="403">
        <v>69</v>
      </c>
      <c r="H9" s="407">
        <v>3.4844250114372262E-2</v>
      </c>
      <c r="I9" s="407">
        <v>0.11472222222073469</v>
      </c>
    </row>
    <row r="10" spans="1:9" ht="15.75" thickBot="1" x14ac:dyDescent="0.3">
      <c r="B10" s="827"/>
      <c r="C10" s="814" t="s">
        <v>1549</v>
      </c>
      <c r="D10" s="815"/>
      <c r="E10" s="407">
        <v>1.4293981483206153E-2</v>
      </c>
      <c r="F10" s="407">
        <v>4.8946759263344575E-2</v>
      </c>
      <c r="G10" s="403">
        <v>328</v>
      </c>
      <c r="H10" s="407">
        <v>1.4998107730761625E-2</v>
      </c>
      <c r="I10" s="407">
        <v>0.18112268518598285</v>
      </c>
    </row>
    <row r="11" spans="1:9" ht="85.5" customHeight="1" thickBot="1" x14ac:dyDescent="0.3">
      <c r="B11" s="406">
        <v>3</v>
      </c>
      <c r="C11" s="812" t="s">
        <v>1550</v>
      </c>
      <c r="D11" s="813"/>
      <c r="E11" s="844" t="s">
        <v>1900</v>
      </c>
      <c r="F11" s="845"/>
      <c r="G11" s="845"/>
      <c r="H11" s="845"/>
      <c r="I11" s="846"/>
    </row>
    <row r="12" spans="1:9" ht="15.75" thickBot="1" x14ac:dyDescent="0.3">
      <c r="B12" s="818">
        <v>4</v>
      </c>
      <c r="C12" s="812" t="s">
        <v>1548</v>
      </c>
      <c r="D12" s="813"/>
      <c r="E12" s="396">
        <v>6.805555553000886E-3</v>
      </c>
      <c r="F12" s="396">
        <v>4.146990740991896E-2</v>
      </c>
      <c r="G12" s="397">
        <v>121</v>
      </c>
      <c r="H12" s="396">
        <v>3.2169937850236467E-2</v>
      </c>
      <c r="I12" s="396">
        <v>9.2870370375749189E-2</v>
      </c>
    </row>
    <row r="13" spans="1:9" ht="15.75" thickBot="1" x14ac:dyDescent="0.3">
      <c r="B13" s="827"/>
      <c r="C13" s="812" t="s">
        <v>1549</v>
      </c>
      <c r="D13" s="813"/>
      <c r="E13" s="396">
        <v>1.598379630013369E-2</v>
      </c>
      <c r="F13" s="396">
        <v>6.6041666665114462E-2</v>
      </c>
      <c r="G13" s="397">
        <v>495</v>
      </c>
      <c r="H13" s="396">
        <v>1.7229917332477657E-2</v>
      </c>
      <c r="I13" s="396">
        <v>0.14825231481518131</v>
      </c>
    </row>
    <row r="14" spans="1:9" ht="90.75" customHeight="1" thickBot="1" x14ac:dyDescent="0.3">
      <c r="B14" s="406">
        <v>5</v>
      </c>
      <c r="C14" s="812" t="s">
        <v>1550</v>
      </c>
      <c r="D14" s="813"/>
      <c r="E14" s="844" t="s">
        <v>1901</v>
      </c>
      <c r="F14" s="845"/>
      <c r="G14" s="845"/>
      <c r="H14" s="845"/>
      <c r="I14" s="846"/>
    </row>
    <row r="15" spans="1:9" ht="15.75" thickBot="1" x14ac:dyDescent="0.3">
      <c r="B15" s="818">
        <v>6</v>
      </c>
      <c r="C15" s="812" t="s">
        <v>1548</v>
      </c>
      <c r="D15" s="813"/>
      <c r="E15" s="396">
        <v>6.6666666680248454E-3</v>
      </c>
      <c r="F15" s="396">
        <v>4.666666666889796E-2</v>
      </c>
      <c r="G15" s="397">
        <v>138</v>
      </c>
      <c r="H15" s="396">
        <v>3.3051115442840083E-2</v>
      </c>
      <c r="I15" s="396">
        <v>0.11748842592351139</v>
      </c>
    </row>
    <row r="16" spans="1:9" ht="15.75" thickBot="1" x14ac:dyDescent="0.3">
      <c r="B16" s="827"/>
      <c r="C16" s="812" t="s">
        <v>1549</v>
      </c>
      <c r="D16" s="813"/>
      <c r="E16" s="396">
        <v>1.6319444439432118E-2</v>
      </c>
      <c r="F16" s="396">
        <v>5.0243055549799465E-2</v>
      </c>
      <c r="G16" s="397">
        <v>482</v>
      </c>
      <c r="H16" s="396">
        <v>1.6919223327746723E-2</v>
      </c>
      <c r="I16" s="396">
        <v>0.13241898148407927</v>
      </c>
    </row>
    <row r="17" spans="2:9" ht="90" customHeight="1" thickBot="1" x14ac:dyDescent="0.3">
      <c r="B17" s="406">
        <v>7</v>
      </c>
      <c r="C17" s="812" t="s">
        <v>1550</v>
      </c>
      <c r="D17" s="813"/>
      <c r="E17" s="844" t="s">
        <v>2014</v>
      </c>
      <c r="F17" s="845"/>
      <c r="G17" s="845"/>
      <c r="H17" s="845"/>
      <c r="I17" s="846"/>
    </row>
    <row r="18" spans="2:9" ht="15.75" thickBot="1" x14ac:dyDescent="0.3">
      <c r="B18" s="818">
        <v>8</v>
      </c>
      <c r="C18" s="812" t="s">
        <v>1548</v>
      </c>
      <c r="D18" s="813"/>
      <c r="E18" s="396">
        <v>6.284722221607808E-3</v>
      </c>
      <c r="F18" s="396">
        <v>3.0972222222771961E-2</v>
      </c>
      <c r="G18" s="397">
        <v>97</v>
      </c>
      <c r="H18" s="396">
        <v>3.419128216180975E-2</v>
      </c>
      <c r="I18" s="396">
        <v>0.13048611111298669</v>
      </c>
    </row>
    <row r="19" spans="2:9" ht="15.75" thickBot="1" x14ac:dyDescent="0.3">
      <c r="B19" s="827"/>
      <c r="C19" s="812" t="s">
        <v>1549</v>
      </c>
      <c r="D19" s="813"/>
      <c r="E19" s="396">
        <v>1.5914351854007691E-2</v>
      </c>
      <c r="F19" s="396">
        <v>8.1377314811106771E-2</v>
      </c>
      <c r="G19" s="397">
        <v>504</v>
      </c>
      <c r="H19" s="396">
        <v>1.7112177860103266E-2</v>
      </c>
      <c r="I19" s="396">
        <v>0.11135416666365927</v>
      </c>
    </row>
    <row r="20" spans="2:9" ht="15.75" thickBot="1" x14ac:dyDescent="0.3">
      <c r="B20" s="397">
        <v>9</v>
      </c>
      <c r="C20" s="816" t="s">
        <v>1551</v>
      </c>
      <c r="D20" s="817"/>
      <c r="E20" s="833" t="s">
        <v>1098</v>
      </c>
      <c r="F20" s="822"/>
      <c r="G20" s="822"/>
      <c r="H20" s="822"/>
      <c r="I20" s="823"/>
    </row>
    <row r="21" spans="2:9" ht="102.75" customHeight="1" thickBot="1" x14ac:dyDescent="0.3">
      <c r="B21" s="397">
        <v>10</v>
      </c>
      <c r="C21" s="816" t="s">
        <v>1552</v>
      </c>
      <c r="D21" s="817"/>
      <c r="E21" s="841" t="s">
        <v>1902</v>
      </c>
      <c r="F21" s="841"/>
      <c r="G21" s="841"/>
      <c r="H21" s="841"/>
      <c r="I21" s="842"/>
    </row>
    <row r="22" spans="2:9" ht="15.75" thickBot="1" x14ac:dyDescent="0.3">
      <c r="B22" s="818">
        <v>11</v>
      </c>
      <c r="C22" s="814" t="s">
        <v>1548</v>
      </c>
      <c r="D22" s="815"/>
      <c r="E22" s="407">
        <v>6.6319444413238671E-3</v>
      </c>
      <c r="F22" s="407">
        <v>6.2754629630944692E-2</v>
      </c>
      <c r="G22" s="403">
        <v>246</v>
      </c>
      <c r="H22" s="407">
        <v>3.2288657791894763E-2</v>
      </c>
      <c r="I22" s="407">
        <v>0.14810185185342561</v>
      </c>
    </row>
    <row r="23" spans="2:9" ht="15.75" thickBot="1" x14ac:dyDescent="0.3">
      <c r="B23" s="819"/>
      <c r="C23" s="814" t="s">
        <v>1549</v>
      </c>
      <c r="D23" s="815"/>
      <c r="E23" s="407">
        <v>1.4502314814308193E-2</v>
      </c>
      <c r="F23" s="407">
        <v>7.2395833332848269E-2</v>
      </c>
      <c r="G23" s="403">
        <v>419</v>
      </c>
      <c r="H23" s="407">
        <v>1.5829692733436544E-2</v>
      </c>
      <c r="I23" s="407">
        <v>0.13780092592787696</v>
      </c>
    </row>
    <row r="24" spans="2:9" ht="102" customHeight="1" thickBot="1" x14ac:dyDescent="0.3">
      <c r="B24" s="397">
        <v>12</v>
      </c>
      <c r="C24" s="816" t="s">
        <v>1552</v>
      </c>
      <c r="D24" s="817"/>
      <c r="E24" s="841" t="s">
        <v>1903</v>
      </c>
      <c r="F24" s="841"/>
      <c r="G24" s="841"/>
      <c r="H24" s="841"/>
      <c r="I24" s="842"/>
    </row>
    <row r="25" spans="2:9" ht="15.75" thickBot="1" x14ac:dyDescent="0.3">
      <c r="B25" s="818">
        <v>13</v>
      </c>
      <c r="C25" s="812" t="s">
        <v>1548</v>
      </c>
      <c r="D25" s="813"/>
      <c r="E25" s="408">
        <v>6.8287036992842332E-3</v>
      </c>
      <c r="F25" s="408">
        <v>5.8553240742185153E-2</v>
      </c>
      <c r="G25" s="405">
        <v>302</v>
      </c>
      <c r="H25" s="408">
        <v>3.2305221331028415E-2</v>
      </c>
      <c r="I25" s="408">
        <v>0.20472222222451819</v>
      </c>
    </row>
    <row r="26" spans="2:9" ht="15.75" thickBot="1" x14ac:dyDescent="0.3">
      <c r="B26" s="827"/>
      <c r="C26" s="812" t="s">
        <v>1549</v>
      </c>
      <c r="D26" s="813"/>
      <c r="E26" s="408">
        <v>1.4641203702922212E-2</v>
      </c>
      <c r="F26" s="408">
        <v>0.12295138888293877</v>
      </c>
      <c r="G26" s="405">
        <v>472</v>
      </c>
      <c r="H26" s="408">
        <v>1.6308310240192723E-2</v>
      </c>
      <c r="I26" s="408">
        <v>0.13021990740526235</v>
      </c>
    </row>
    <row r="27" spans="2:9" ht="102" customHeight="1" thickBot="1" x14ac:dyDescent="0.3">
      <c r="B27" s="397">
        <v>14</v>
      </c>
      <c r="C27" s="816" t="s">
        <v>1552</v>
      </c>
      <c r="D27" s="817"/>
      <c r="E27" s="841" t="s">
        <v>1904</v>
      </c>
      <c r="F27" s="841"/>
      <c r="G27" s="841"/>
      <c r="H27" s="841"/>
      <c r="I27" s="842"/>
    </row>
    <row r="28" spans="2:9" ht="15.75" thickBot="1" x14ac:dyDescent="0.3">
      <c r="B28" s="406">
        <v>15</v>
      </c>
      <c r="C28" s="812" t="s">
        <v>1548</v>
      </c>
      <c r="D28" s="813"/>
      <c r="E28" s="398">
        <v>5.5902777748997323E-3</v>
      </c>
      <c r="F28" s="398">
        <v>7.7685185184236616E-2</v>
      </c>
      <c r="G28" s="397">
        <v>160</v>
      </c>
      <c r="H28" s="398">
        <v>3.1716199208835637E-2</v>
      </c>
      <c r="I28" s="398">
        <v>0.12796296295709908</v>
      </c>
    </row>
    <row r="29" spans="2:9" ht="15.75" thickBot="1" x14ac:dyDescent="0.3">
      <c r="B29" s="406">
        <v>16</v>
      </c>
      <c r="C29" s="812" t="s">
        <v>1549</v>
      </c>
      <c r="D29" s="813"/>
      <c r="E29" s="398">
        <v>1.2071759258105885E-2</v>
      </c>
      <c r="F29" s="398">
        <v>0.11292824074189411</v>
      </c>
      <c r="G29" s="397">
        <v>129</v>
      </c>
      <c r="H29" s="398">
        <v>1.4051950180446859E-2</v>
      </c>
      <c r="I29" s="398">
        <v>0.13138888889079681</v>
      </c>
    </row>
    <row r="30" spans="2:9" ht="104.25" customHeight="1" thickBot="1" x14ac:dyDescent="0.3">
      <c r="B30" s="406">
        <v>17</v>
      </c>
      <c r="C30" s="816" t="s">
        <v>1552</v>
      </c>
      <c r="D30" s="817"/>
      <c r="E30" s="841" t="s">
        <v>1905</v>
      </c>
      <c r="F30" s="841"/>
      <c r="G30" s="841"/>
      <c r="H30" s="841"/>
      <c r="I30" s="842"/>
    </row>
    <row r="31" spans="2:9" ht="15.75" thickBot="1" x14ac:dyDescent="0.3">
      <c r="B31" s="818">
        <v>18</v>
      </c>
      <c r="C31" s="812" t="s">
        <v>1548</v>
      </c>
      <c r="D31" s="813"/>
      <c r="E31" s="398">
        <v>1.5856481484661344E-2</v>
      </c>
      <c r="F31" s="398">
        <v>5.0081018518540077E-2</v>
      </c>
      <c r="G31" s="397">
        <v>37</v>
      </c>
      <c r="H31" s="398">
        <v>4.7667029774411097E-2</v>
      </c>
      <c r="I31" s="398">
        <v>9.9791666667442769E-2</v>
      </c>
    </row>
    <row r="32" spans="2:9" ht="15.75" thickBot="1" x14ac:dyDescent="0.3">
      <c r="B32" s="827"/>
      <c r="C32" s="812" t="s">
        <v>1549</v>
      </c>
      <c r="D32" s="813"/>
      <c r="E32" s="398">
        <v>1.0497685187146999E-2</v>
      </c>
      <c r="F32" s="398">
        <v>0.12123842592700385</v>
      </c>
      <c r="G32" s="397">
        <v>254</v>
      </c>
      <c r="H32" s="398">
        <v>1.187395878607473E-2</v>
      </c>
      <c r="I32" s="398">
        <v>0.1394560185217415</v>
      </c>
    </row>
    <row r="33" spans="2:9" ht="15.75" thickBot="1" x14ac:dyDescent="0.3">
      <c r="B33" s="397">
        <v>19</v>
      </c>
      <c r="C33" s="816" t="s">
        <v>1551</v>
      </c>
      <c r="D33" s="817"/>
      <c r="E33" s="821" t="s">
        <v>1098</v>
      </c>
      <c r="F33" s="839"/>
      <c r="G33" s="839"/>
      <c r="H33" s="839"/>
      <c r="I33" s="843"/>
    </row>
    <row r="34" spans="2:9" ht="103.5" customHeight="1" thickBot="1" x14ac:dyDescent="0.3">
      <c r="B34" s="397">
        <v>20</v>
      </c>
      <c r="C34" s="816" t="s">
        <v>1552</v>
      </c>
      <c r="D34" s="817"/>
      <c r="E34" s="821" t="s">
        <v>1906</v>
      </c>
      <c r="F34" s="839"/>
      <c r="G34" s="839"/>
      <c r="H34" s="839"/>
      <c r="I34" s="843"/>
    </row>
    <row r="35" spans="2:9" ht="15.75" thickBot="1" x14ac:dyDescent="0.3">
      <c r="B35" s="818">
        <v>21</v>
      </c>
      <c r="C35" s="814" t="s">
        <v>1548</v>
      </c>
      <c r="D35" s="815"/>
      <c r="E35" s="407">
        <v>7.291666668606922E-3</v>
      </c>
      <c r="F35" s="407">
        <v>5.9189814819546882E-2</v>
      </c>
      <c r="G35" s="403">
        <v>436</v>
      </c>
      <c r="H35" s="407">
        <v>4.2772403583266769E-2</v>
      </c>
      <c r="I35" s="407">
        <v>0.18112268518598285</v>
      </c>
    </row>
    <row r="36" spans="2:9" ht="15.75" thickBot="1" x14ac:dyDescent="0.3">
      <c r="B36" s="819"/>
      <c r="C36" s="814" t="s">
        <v>1549</v>
      </c>
      <c r="D36" s="815"/>
      <c r="E36" s="407">
        <v>1.2060185181326233E-2</v>
      </c>
      <c r="F36" s="407">
        <v>8.98611111115315E-2</v>
      </c>
      <c r="G36" s="403">
        <v>146</v>
      </c>
      <c r="H36" s="407">
        <v>1.477203469300168E-2</v>
      </c>
      <c r="I36" s="407">
        <v>0.13082175925956108</v>
      </c>
    </row>
    <row r="37" spans="2:9" ht="69.75" customHeight="1" thickBot="1" x14ac:dyDescent="0.3">
      <c r="B37" s="397">
        <v>22</v>
      </c>
      <c r="C37" s="816" t="s">
        <v>1552</v>
      </c>
      <c r="D37" s="817"/>
      <c r="E37" s="821" t="s">
        <v>1907</v>
      </c>
      <c r="F37" s="839"/>
      <c r="G37" s="839"/>
      <c r="H37" s="839"/>
      <c r="I37" s="843"/>
    </row>
    <row r="38" spans="2:9" ht="15.75" thickBot="1" x14ac:dyDescent="0.3">
      <c r="B38" s="818">
        <v>23</v>
      </c>
      <c r="C38" s="812" t="s">
        <v>1548</v>
      </c>
      <c r="D38" s="813"/>
      <c r="E38" s="398">
        <v>9.3171296321088448E-3</v>
      </c>
      <c r="F38" s="398">
        <v>9.3715277776937E-2</v>
      </c>
      <c r="G38" s="397">
        <v>764</v>
      </c>
      <c r="H38" s="398">
        <v>4.675680183752793E-2</v>
      </c>
      <c r="I38" s="398">
        <v>0.20042824073607335</v>
      </c>
    </row>
    <row r="39" spans="2:9" ht="15.75" thickBot="1" x14ac:dyDescent="0.3">
      <c r="B39" s="827"/>
      <c r="C39" s="812" t="s">
        <v>1549</v>
      </c>
      <c r="D39" s="813"/>
      <c r="E39" s="398">
        <v>1.5497685184527654E-2</v>
      </c>
      <c r="F39" s="398">
        <v>0.12549768518510973</v>
      </c>
      <c r="G39" s="397">
        <v>256</v>
      </c>
      <c r="H39" s="398">
        <v>1.8843210234311208E-2</v>
      </c>
      <c r="I39" s="398">
        <v>0.20641203704144573</v>
      </c>
    </row>
    <row r="40" spans="2:9" ht="83.25" customHeight="1" thickBot="1" x14ac:dyDescent="0.3">
      <c r="B40" s="397">
        <v>24</v>
      </c>
      <c r="C40" s="816" t="s">
        <v>1552</v>
      </c>
      <c r="D40" s="817"/>
      <c r="E40" s="821" t="s">
        <v>2015</v>
      </c>
      <c r="F40" s="839"/>
      <c r="G40" s="839"/>
      <c r="H40" s="839"/>
      <c r="I40" s="843"/>
    </row>
    <row r="41" spans="2:9" ht="15.75" thickBot="1" x14ac:dyDescent="0.3">
      <c r="B41" s="818">
        <v>25</v>
      </c>
      <c r="C41" s="812" t="s">
        <v>1548</v>
      </c>
      <c r="D41" s="813"/>
      <c r="E41" s="398">
        <v>8.7847222239361145E-3</v>
      </c>
      <c r="F41" s="398">
        <v>0.10086805556056788</v>
      </c>
      <c r="G41" s="397">
        <v>725</v>
      </c>
      <c r="H41" s="398">
        <v>4.3411607421072293E-2</v>
      </c>
      <c r="I41" s="398">
        <v>0.20903935185197042</v>
      </c>
    </row>
    <row r="42" spans="2:9" ht="15.75" thickBot="1" x14ac:dyDescent="0.3">
      <c r="B42" s="827"/>
      <c r="C42" s="812" t="s">
        <v>1549</v>
      </c>
      <c r="D42" s="813"/>
      <c r="E42" s="398">
        <v>1.5486111111385981E-2</v>
      </c>
      <c r="F42" s="398">
        <v>7.7928240745677613E-2</v>
      </c>
      <c r="G42" s="397">
        <v>286</v>
      </c>
      <c r="H42" s="398">
        <v>1.8038093799987109E-2</v>
      </c>
      <c r="I42" s="398">
        <v>0.20583333333343035</v>
      </c>
    </row>
    <row r="43" spans="2:9" ht="87.75" customHeight="1" thickBot="1" x14ac:dyDescent="0.3">
      <c r="B43" s="397">
        <v>26</v>
      </c>
      <c r="C43" s="816" t="s">
        <v>1552</v>
      </c>
      <c r="D43" s="817"/>
      <c r="E43" s="821" t="s">
        <v>1908</v>
      </c>
      <c r="F43" s="839"/>
      <c r="G43" s="839"/>
      <c r="H43" s="839"/>
      <c r="I43" s="843"/>
    </row>
    <row r="44" spans="2:9" ht="15.75" thickBot="1" x14ac:dyDescent="0.3">
      <c r="B44" s="818">
        <v>27</v>
      </c>
      <c r="C44" s="812" t="s">
        <v>1548</v>
      </c>
      <c r="D44" s="813"/>
      <c r="E44" s="398">
        <v>7.9166666691889986E-3</v>
      </c>
      <c r="F44" s="398">
        <v>6.1249999998835847E-2</v>
      </c>
      <c r="G44" s="397">
        <v>348</v>
      </c>
      <c r="H44" s="398">
        <v>3.7254899841442694E-2</v>
      </c>
      <c r="I44" s="398">
        <v>0.14097222222335404</v>
      </c>
    </row>
    <row r="45" spans="2:9" ht="15.75" thickBot="1" x14ac:dyDescent="0.3">
      <c r="B45" s="827"/>
      <c r="C45" s="812" t="s">
        <v>1549</v>
      </c>
      <c r="D45" s="813"/>
      <c r="E45" s="398">
        <v>1.2199074073578231E-2</v>
      </c>
      <c r="F45" s="398">
        <v>0.16436342592351139</v>
      </c>
      <c r="G45" s="397">
        <v>328</v>
      </c>
      <c r="H45" s="398">
        <v>1.4717507871096899E-2</v>
      </c>
      <c r="I45" s="398">
        <v>0.19040509258775273</v>
      </c>
    </row>
    <row r="46" spans="2:9" ht="54.75" customHeight="1" thickBot="1" x14ac:dyDescent="0.3">
      <c r="B46" s="397">
        <v>28</v>
      </c>
      <c r="C46" s="816" t="s">
        <v>1552</v>
      </c>
      <c r="D46" s="817"/>
      <c r="E46" s="821" t="s">
        <v>1909</v>
      </c>
      <c r="F46" s="839"/>
      <c r="G46" s="839"/>
      <c r="H46" s="839"/>
      <c r="I46" s="843"/>
    </row>
    <row r="47" spans="2:9" ht="15.75" thickBot="1" x14ac:dyDescent="0.3">
      <c r="B47" s="818">
        <v>29</v>
      </c>
      <c r="C47" s="812" t="s">
        <v>1548</v>
      </c>
      <c r="D47" s="813"/>
      <c r="E47" s="398">
        <v>5.9837962980964221E-3</v>
      </c>
      <c r="F47" s="398">
        <v>7.4421296296350192E-2</v>
      </c>
      <c r="G47" s="397">
        <v>179</v>
      </c>
      <c r="H47" s="398">
        <v>4.3981481481527085E-2</v>
      </c>
      <c r="I47" s="398">
        <v>0.16319444443797693</v>
      </c>
    </row>
    <row r="48" spans="2:9" ht="15.75" thickBot="1" x14ac:dyDescent="0.3">
      <c r="B48" s="827"/>
      <c r="C48" s="812" t="s">
        <v>1549</v>
      </c>
      <c r="D48" s="813"/>
      <c r="E48" s="398">
        <v>1.0642361110512866E-2</v>
      </c>
      <c r="F48" s="398">
        <v>6.549768518016208E-2</v>
      </c>
      <c r="G48" s="397">
        <v>305</v>
      </c>
      <c r="H48" s="398">
        <v>1.3239752971938976E-2</v>
      </c>
      <c r="I48" s="398">
        <v>0.17581018518103519</v>
      </c>
    </row>
    <row r="49" spans="2:9" ht="93" customHeight="1" thickBot="1" x14ac:dyDescent="0.3">
      <c r="B49" s="397">
        <v>30</v>
      </c>
      <c r="C49" s="816" t="s">
        <v>1552</v>
      </c>
      <c r="D49" s="817"/>
      <c r="E49" s="821" t="s">
        <v>1910</v>
      </c>
      <c r="F49" s="839"/>
      <c r="G49" s="839"/>
      <c r="H49" s="839"/>
      <c r="I49" s="843"/>
    </row>
    <row r="50" spans="2:9" ht="15.75" thickBot="1" x14ac:dyDescent="0.3">
      <c r="B50" s="818">
        <v>31</v>
      </c>
      <c r="C50" s="812" t="s">
        <v>1548</v>
      </c>
      <c r="D50" s="813"/>
      <c r="E50" s="398">
        <v>1.7002314816636499E-2</v>
      </c>
      <c r="F50" s="398">
        <v>9.4340277777519077E-2</v>
      </c>
      <c r="G50" s="397">
        <v>157</v>
      </c>
      <c r="H50" s="398">
        <v>5.7031939646530437E-2</v>
      </c>
      <c r="I50" s="398">
        <v>0.29391203703562496</v>
      </c>
    </row>
    <row r="51" spans="2:9" ht="15.75" thickBot="1" x14ac:dyDescent="0.3">
      <c r="B51" s="827"/>
      <c r="C51" s="812" t="s">
        <v>1549</v>
      </c>
      <c r="D51" s="813"/>
      <c r="E51" s="398">
        <v>8.3506944429245777E-3</v>
      </c>
      <c r="F51" s="398">
        <v>7.7847222222771961E-2</v>
      </c>
      <c r="G51" s="397">
        <v>247</v>
      </c>
      <c r="H51" s="398">
        <v>1.12405894037902E-2</v>
      </c>
      <c r="I51" s="398">
        <v>0.22577546296088258</v>
      </c>
    </row>
    <row r="52" spans="2:9" ht="91.5" customHeight="1" thickBot="1" x14ac:dyDescent="0.3">
      <c r="B52" s="397">
        <v>32</v>
      </c>
      <c r="C52" s="816" t="s">
        <v>1552</v>
      </c>
      <c r="D52" s="817"/>
      <c r="E52" s="821" t="s">
        <v>1911</v>
      </c>
      <c r="F52" s="839"/>
      <c r="G52" s="839"/>
      <c r="H52" s="839"/>
      <c r="I52" s="843"/>
    </row>
    <row r="53" spans="2:9" ht="15.75" thickBot="1" x14ac:dyDescent="0.3">
      <c r="B53" s="818">
        <v>33</v>
      </c>
      <c r="C53" s="812" t="s">
        <v>1548</v>
      </c>
      <c r="D53" s="813"/>
      <c r="E53" s="398">
        <v>1.2604166666278616E-2</v>
      </c>
      <c r="F53" s="398">
        <v>4.9733796302461997E-2</v>
      </c>
      <c r="G53" s="397">
        <v>3</v>
      </c>
      <c r="H53" s="398">
        <v>5.4043209877515132E-2</v>
      </c>
      <c r="I53" s="398">
        <v>7.6550925929041114E-2</v>
      </c>
    </row>
    <row r="54" spans="2:9" ht="15.75" thickBot="1" x14ac:dyDescent="0.3">
      <c r="B54" s="827"/>
      <c r="C54" s="812" t="s">
        <v>1549</v>
      </c>
      <c r="D54" s="813"/>
      <c r="E54" s="398">
        <v>1.0370370371674653E-2</v>
      </c>
      <c r="F54" s="398">
        <v>4.966435184906004E-2</v>
      </c>
      <c r="G54" s="397">
        <v>399</v>
      </c>
      <c r="H54" s="398">
        <v>1.2233082613382065E-2</v>
      </c>
      <c r="I54" s="398">
        <v>0.14131944443943212</v>
      </c>
    </row>
    <row r="55" spans="2:9" ht="85.5" customHeight="1" thickBot="1" x14ac:dyDescent="0.3">
      <c r="B55" s="397">
        <v>34</v>
      </c>
      <c r="C55" s="816" t="s">
        <v>1552</v>
      </c>
      <c r="D55" s="817"/>
      <c r="E55" s="821" t="s">
        <v>1912</v>
      </c>
      <c r="F55" s="839"/>
      <c r="G55" s="839"/>
      <c r="H55" s="839"/>
      <c r="I55" s="843"/>
    </row>
    <row r="56" spans="2:9" ht="15.75" thickBot="1" x14ac:dyDescent="0.3">
      <c r="B56" s="818">
        <v>35</v>
      </c>
      <c r="C56" s="812" t="s">
        <v>1548</v>
      </c>
      <c r="D56" s="813"/>
      <c r="E56" s="398">
        <v>1.5671296296204673E-2</v>
      </c>
      <c r="F56" s="398">
        <v>8.7835648148029577E-2</v>
      </c>
      <c r="G56" s="397">
        <v>50</v>
      </c>
      <c r="H56" s="398">
        <v>5.3097426470712354E-2</v>
      </c>
      <c r="I56" s="398">
        <v>0.12783564814890269</v>
      </c>
    </row>
    <row r="57" spans="2:9" ht="15.75" thickBot="1" x14ac:dyDescent="0.3">
      <c r="B57" s="827"/>
      <c r="C57" s="812" t="s">
        <v>1549</v>
      </c>
      <c r="D57" s="813"/>
      <c r="E57" s="398">
        <v>1.0520833333430346E-2</v>
      </c>
      <c r="F57" s="398">
        <v>6.3506944446999114E-2</v>
      </c>
      <c r="G57" s="397">
        <v>362</v>
      </c>
      <c r="H57" s="398">
        <v>1.226316755345803E-2</v>
      </c>
      <c r="I57" s="398">
        <v>0.14482638888875954</v>
      </c>
    </row>
    <row r="58" spans="2:9" ht="99" customHeight="1" thickBot="1" x14ac:dyDescent="0.3">
      <c r="B58" s="397">
        <v>36</v>
      </c>
      <c r="C58" s="816" t="s">
        <v>1552</v>
      </c>
      <c r="D58" s="817"/>
      <c r="E58" s="821" t="s">
        <v>1913</v>
      </c>
      <c r="F58" s="839"/>
      <c r="G58" s="839"/>
      <c r="H58" s="839"/>
      <c r="I58" s="843"/>
    </row>
    <row r="59" spans="2:9" ht="15.75" thickBot="1" x14ac:dyDescent="0.3">
      <c r="B59" s="818">
        <v>37</v>
      </c>
      <c r="C59" s="812" t="s">
        <v>1548</v>
      </c>
      <c r="D59" s="813"/>
      <c r="E59" s="398">
        <v>6.7129629678674974E-3</v>
      </c>
      <c r="F59" s="398">
        <v>6.1631944445252884E-2</v>
      </c>
      <c r="G59" s="397">
        <v>245</v>
      </c>
      <c r="H59" s="398">
        <v>3.0230153953899028E-2</v>
      </c>
      <c r="I59" s="398">
        <v>0.15547453703766223</v>
      </c>
    </row>
    <row r="60" spans="2:9" ht="15.75" thickBot="1" x14ac:dyDescent="0.3">
      <c r="B60" s="827"/>
      <c r="C60" s="812" t="s">
        <v>1549</v>
      </c>
      <c r="D60" s="813"/>
      <c r="E60" s="398">
        <v>1.3136574074451346E-2</v>
      </c>
      <c r="F60" s="398">
        <v>7.0046296292275656E-2</v>
      </c>
      <c r="G60" s="397">
        <v>301</v>
      </c>
      <c r="H60" s="398">
        <v>1.4635692239932854E-2</v>
      </c>
      <c r="I60" s="398">
        <v>0.14675925925985212</v>
      </c>
    </row>
    <row r="61" spans="2:9" ht="105.75" customHeight="1" thickBot="1" x14ac:dyDescent="0.3">
      <c r="B61" s="397">
        <v>38</v>
      </c>
      <c r="C61" s="816" t="s">
        <v>1552</v>
      </c>
      <c r="D61" s="817"/>
      <c r="E61" s="821" t="s">
        <v>1914</v>
      </c>
      <c r="F61" s="839"/>
      <c r="G61" s="839"/>
      <c r="H61" s="839"/>
      <c r="I61" s="843"/>
    </row>
    <row r="62" spans="2:9" ht="15.75" thickBot="1" x14ac:dyDescent="0.3">
      <c r="B62" s="818">
        <v>39</v>
      </c>
      <c r="C62" s="812" t="s">
        <v>1548</v>
      </c>
      <c r="D62" s="813"/>
      <c r="E62" s="398">
        <v>1.4594907406717539E-2</v>
      </c>
      <c r="F62" s="398">
        <v>5.8865740742476191E-2</v>
      </c>
      <c r="G62" s="397">
        <v>165</v>
      </c>
      <c r="H62" s="398">
        <v>4.628220378944442E-2</v>
      </c>
      <c r="I62" s="398">
        <v>0.13057870369812008</v>
      </c>
    </row>
    <row r="63" spans="2:9" ht="15.75" thickBot="1" x14ac:dyDescent="0.3">
      <c r="B63" s="827"/>
      <c r="C63" s="812" t="s">
        <v>1549</v>
      </c>
      <c r="D63" s="813"/>
      <c r="E63" s="398">
        <v>1.0902777779847383E-2</v>
      </c>
      <c r="F63" s="398">
        <v>6.101851852145046E-2</v>
      </c>
      <c r="G63" s="397">
        <v>292</v>
      </c>
      <c r="H63" s="398">
        <v>1.2364897773339685E-2</v>
      </c>
      <c r="I63" s="398">
        <v>0.14453703703475185</v>
      </c>
    </row>
    <row r="64" spans="2:9" ht="97.5" customHeight="1" thickBot="1" x14ac:dyDescent="0.3">
      <c r="B64" s="397">
        <v>40</v>
      </c>
      <c r="C64" s="816" t="s">
        <v>1552</v>
      </c>
      <c r="D64" s="817"/>
      <c r="E64" s="821" t="s">
        <v>1915</v>
      </c>
      <c r="F64" s="839"/>
      <c r="G64" s="839"/>
      <c r="H64" s="839"/>
      <c r="I64" s="843"/>
    </row>
    <row r="65" spans="2:9" ht="15.75" thickBot="1" x14ac:dyDescent="0.3">
      <c r="B65" s="818">
        <v>41</v>
      </c>
      <c r="C65" s="812" t="s">
        <v>1548</v>
      </c>
      <c r="D65" s="813"/>
      <c r="E65" s="398">
        <v>1.118634259182727E-2</v>
      </c>
      <c r="F65" s="398">
        <v>6.9594907407008577E-2</v>
      </c>
      <c r="G65" s="397">
        <v>8</v>
      </c>
      <c r="H65" s="398">
        <v>5.2343750000090949E-2</v>
      </c>
      <c r="I65" s="398">
        <v>0.12775462962599704</v>
      </c>
    </row>
    <row r="66" spans="2:9" ht="15.75" thickBot="1" x14ac:dyDescent="0.3">
      <c r="B66" s="827"/>
      <c r="C66" s="812" t="s">
        <v>1549</v>
      </c>
      <c r="D66" s="813"/>
      <c r="E66" s="398">
        <v>1.0584490741166519E-2</v>
      </c>
      <c r="F66" s="398">
        <v>6.7256944450491574E-2</v>
      </c>
      <c r="G66" s="397">
        <v>290</v>
      </c>
      <c r="H66" s="398">
        <v>1.2142237103302356E-2</v>
      </c>
      <c r="I66" s="398">
        <v>0.17263888888555812</v>
      </c>
    </row>
    <row r="67" spans="2:9" ht="51.75" customHeight="1" thickBot="1" x14ac:dyDescent="0.3">
      <c r="B67" s="397">
        <v>42</v>
      </c>
      <c r="C67" s="816" t="s">
        <v>1552</v>
      </c>
      <c r="D67" s="817"/>
      <c r="E67" s="821" t="s">
        <v>1916</v>
      </c>
      <c r="F67" s="839"/>
      <c r="G67" s="839"/>
      <c r="H67" s="839"/>
      <c r="I67" s="843"/>
    </row>
    <row r="68" spans="2:9" ht="15.75" thickBot="1" x14ac:dyDescent="0.3">
      <c r="B68" s="818">
        <v>43</v>
      </c>
      <c r="C68" s="812" t="s">
        <v>1548</v>
      </c>
      <c r="D68" s="813"/>
      <c r="E68" s="398">
        <v>5.1388888896326534E-3</v>
      </c>
      <c r="F68" s="398">
        <v>3.273148147854954E-2</v>
      </c>
      <c r="G68" s="397">
        <v>82</v>
      </c>
      <c r="H68" s="398">
        <v>3.2553757440434442E-2</v>
      </c>
      <c r="I68" s="398">
        <v>0.18467592592787696</v>
      </c>
    </row>
    <row r="69" spans="2:9" ht="15.75" thickBot="1" x14ac:dyDescent="0.3">
      <c r="B69" s="827"/>
      <c r="C69" s="812" t="s">
        <v>1549</v>
      </c>
      <c r="D69" s="813"/>
      <c r="E69" s="398">
        <v>1.0208333329501329E-2</v>
      </c>
      <c r="F69" s="398">
        <v>5.6435185186273884E-2</v>
      </c>
      <c r="G69" s="397">
        <v>125</v>
      </c>
      <c r="H69" s="398">
        <v>1.2411504629460978E-2</v>
      </c>
      <c r="I69" s="398">
        <v>0.15375000000494765</v>
      </c>
    </row>
    <row r="70" spans="2:9" ht="58.5" customHeight="1" thickBot="1" x14ac:dyDescent="0.3">
      <c r="B70" s="397">
        <v>44</v>
      </c>
      <c r="C70" s="816" t="s">
        <v>1552</v>
      </c>
      <c r="D70" s="817"/>
      <c r="E70" s="821" t="s">
        <v>1917</v>
      </c>
      <c r="F70" s="839"/>
      <c r="G70" s="839"/>
      <c r="H70" s="839"/>
      <c r="I70" s="843"/>
    </row>
    <row r="71" spans="2:9" ht="15.75" thickBot="1" x14ac:dyDescent="0.3">
      <c r="B71" s="818">
        <v>45</v>
      </c>
      <c r="C71" s="812" t="s">
        <v>1548</v>
      </c>
      <c r="D71" s="813"/>
      <c r="E71" s="398">
        <v>6.0300925943010952E-3</v>
      </c>
      <c r="F71" s="398">
        <v>5.33796296294895E-2</v>
      </c>
      <c r="G71" s="397">
        <v>102</v>
      </c>
      <c r="H71" s="398">
        <v>3.1002999978072866E-2</v>
      </c>
      <c r="I71" s="398">
        <v>0.30480324073869269</v>
      </c>
    </row>
    <row r="72" spans="2:9" ht="15.75" thickBot="1" x14ac:dyDescent="0.3">
      <c r="B72" s="827"/>
      <c r="C72" s="812" t="s">
        <v>1549</v>
      </c>
      <c r="D72" s="813"/>
      <c r="E72" s="398">
        <v>1.2065972223354038E-2</v>
      </c>
      <c r="F72" s="398">
        <v>6.3564814809069503E-2</v>
      </c>
      <c r="G72" s="397">
        <v>258</v>
      </c>
      <c r="H72" s="398">
        <v>1.4016905162671386E-2</v>
      </c>
      <c r="I72" s="398">
        <v>0.15210648148786277</v>
      </c>
    </row>
    <row r="73" spans="2:9" ht="15.75" thickBot="1" x14ac:dyDescent="0.3">
      <c r="B73" s="397">
        <v>46</v>
      </c>
      <c r="C73" s="816" t="s">
        <v>1551</v>
      </c>
      <c r="D73" s="817"/>
      <c r="E73" s="821" t="s">
        <v>1098</v>
      </c>
      <c r="F73" s="839"/>
      <c r="G73" s="839"/>
      <c r="H73" s="839"/>
      <c r="I73" s="843"/>
    </row>
    <row r="74" spans="2:9" ht="83.25" customHeight="1" thickBot="1" x14ac:dyDescent="0.3">
      <c r="B74" s="403">
        <v>47</v>
      </c>
      <c r="C74" s="812" t="s">
        <v>1552</v>
      </c>
      <c r="D74" s="813"/>
      <c r="E74" s="821" t="s">
        <v>1918</v>
      </c>
      <c r="F74" s="822"/>
      <c r="G74" s="822"/>
      <c r="H74" s="822"/>
      <c r="I74" s="823"/>
    </row>
    <row r="75" spans="2:9" ht="15.75" thickBot="1" x14ac:dyDescent="0.3">
      <c r="B75" s="818">
        <v>48</v>
      </c>
      <c r="C75" s="814" t="s">
        <v>1548</v>
      </c>
      <c r="D75" s="815"/>
      <c r="E75" s="398">
        <v>4.9016203702194616E-3</v>
      </c>
      <c r="F75" s="398">
        <v>3.682870369812008E-2</v>
      </c>
      <c r="G75" s="397">
        <v>24</v>
      </c>
      <c r="H75" s="398">
        <v>3.1070637355177903E-2</v>
      </c>
      <c r="I75" s="398">
        <v>8.4884259260434192E-2</v>
      </c>
    </row>
    <row r="76" spans="2:9" ht="15.75" thickBot="1" x14ac:dyDescent="0.3">
      <c r="B76" s="819"/>
      <c r="C76" s="814" t="s">
        <v>1549</v>
      </c>
      <c r="D76" s="815"/>
      <c r="E76" s="398">
        <v>1.1388888891815441E-2</v>
      </c>
      <c r="F76" s="398">
        <v>7.3530092588043772E-2</v>
      </c>
      <c r="G76" s="397">
        <v>171</v>
      </c>
      <c r="H76" s="398">
        <v>1.2566244037605595E-2</v>
      </c>
      <c r="I76" s="398">
        <v>0.12060185185691807</v>
      </c>
    </row>
    <row r="77" spans="2:9" ht="78" customHeight="1" thickBot="1" x14ac:dyDescent="0.3">
      <c r="B77" s="397">
        <v>49</v>
      </c>
      <c r="C77" s="812" t="s">
        <v>1552</v>
      </c>
      <c r="D77" s="813"/>
      <c r="E77" s="821" t="s">
        <v>1919</v>
      </c>
      <c r="F77" s="822"/>
      <c r="G77" s="822"/>
      <c r="H77" s="822"/>
      <c r="I77" s="823"/>
    </row>
    <row r="78" spans="2:9" ht="15.75" thickBot="1" x14ac:dyDescent="0.3">
      <c r="B78" s="818">
        <v>50</v>
      </c>
      <c r="C78" s="820" t="s">
        <v>1548</v>
      </c>
      <c r="D78" s="820"/>
      <c r="E78" s="398">
        <v>5.2777777818846516E-3</v>
      </c>
      <c r="F78" s="398">
        <v>4.8854166663659271E-2</v>
      </c>
      <c r="G78" s="397">
        <v>37</v>
      </c>
      <c r="H78" s="398">
        <v>3.2953079483976057E-2</v>
      </c>
      <c r="I78" s="398">
        <v>0.12981481481256196</v>
      </c>
    </row>
    <row r="79" spans="2:9" ht="15.75" thickBot="1" x14ac:dyDescent="0.3">
      <c r="B79" s="827"/>
      <c r="C79" s="820" t="s">
        <v>1549</v>
      </c>
      <c r="D79" s="820"/>
      <c r="E79" s="398">
        <v>1.3807870374876074E-2</v>
      </c>
      <c r="F79" s="398">
        <v>6.9340277783339843E-2</v>
      </c>
      <c r="G79" s="397">
        <v>338</v>
      </c>
      <c r="H79" s="398">
        <v>1.5483398700638872E-2</v>
      </c>
      <c r="I79" s="398">
        <v>0.17297453703940846</v>
      </c>
    </row>
    <row r="80" spans="2:9" x14ac:dyDescent="0.25">
      <c r="B80" s="818">
        <v>51</v>
      </c>
      <c r="C80" s="866" t="s">
        <v>1551</v>
      </c>
      <c r="D80" s="867"/>
      <c r="E80" s="870" t="s">
        <v>1098</v>
      </c>
      <c r="F80" s="871"/>
      <c r="G80" s="871"/>
      <c r="H80" s="871"/>
      <c r="I80" s="872"/>
    </row>
    <row r="81" spans="2:9" ht="15.75" thickBot="1" x14ac:dyDescent="0.3">
      <c r="B81" s="827"/>
      <c r="C81" s="868"/>
      <c r="D81" s="869"/>
      <c r="E81" s="873"/>
      <c r="F81" s="874"/>
      <c r="G81" s="874"/>
      <c r="H81" s="874"/>
      <c r="I81" s="875"/>
    </row>
    <row r="82" spans="2:9" ht="113.25" customHeight="1" thickBot="1" x14ac:dyDescent="0.3">
      <c r="B82" s="397">
        <v>52</v>
      </c>
      <c r="C82" s="816" t="s">
        <v>1552</v>
      </c>
      <c r="D82" s="824"/>
      <c r="E82" s="812" t="s">
        <v>1920</v>
      </c>
      <c r="F82" s="825"/>
      <c r="G82" s="825"/>
      <c r="H82" s="825"/>
      <c r="I82" s="826"/>
    </row>
    <row r="83" spans="2:9" ht="15.75" thickBot="1" x14ac:dyDescent="0.3">
      <c r="B83" s="818">
        <v>53</v>
      </c>
      <c r="C83" s="814" t="s">
        <v>1548</v>
      </c>
      <c r="D83" s="815"/>
      <c r="E83" s="398">
        <v>6.550925929332152E-3</v>
      </c>
      <c r="F83" s="398">
        <v>4.4340277781884652E-2</v>
      </c>
      <c r="G83" s="397">
        <v>280</v>
      </c>
      <c r="H83" s="398">
        <v>3.8814379826411026E-2</v>
      </c>
      <c r="I83" s="398">
        <v>0.2254282407448045</v>
      </c>
    </row>
    <row r="84" spans="2:9" ht="15.75" thickBot="1" x14ac:dyDescent="0.3">
      <c r="B84" s="819"/>
      <c r="C84" s="814" t="s">
        <v>1549</v>
      </c>
      <c r="D84" s="815"/>
      <c r="E84" s="398">
        <v>1.1956018519413192E-2</v>
      </c>
      <c r="F84" s="398">
        <v>4.9652777779556345E-2</v>
      </c>
      <c r="G84" s="397">
        <v>151</v>
      </c>
      <c r="H84" s="398">
        <v>1.3354507398633989E-2</v>
      </c>
      <c r="I84" s="398">
        <v>0.11605324073752854</v>
      </c>
    </row>
    <row r="85" spans="2:9" ht="146.25" customHeight="1" thickBot="1" x14ac:dyDescent="0.3">
      <c r="B85" s="397">
        <v>54</v>
      </c>
      <c r="C85" s="816" t="s">
        <v>1552</v>
      </c>
      <c r="D85" s="824"/>
      <c r="E85" s="812" t="s">
        <v>1921</v>
      </c>
      <c r="F85" s="825"/>
      <c r="G85" s="825"/>
      <c r="H85" s="825"/>
      <c r="I85" s="826"/>
    </row>
    <row r="86" spans="2:9" ht="15.75" thickBot="1" x14ac:dyDescent="0.3">
      <c r="B86" s="818">
        <v>55</v>
      </c>
      <c r="C86" s="812" t="s">
        <v>1548</v>
      </c>
      <c r="D86" s="813"/>
      <c r="E86" s="398">
        <v>8.7847222239361145E-3</v>
      </c>
      <c r="F86" s="398">
        <v>5.744212962599704E-2</v>
      </c>
      <c r="G86" s="397">
        <v>656</v>
      </c>
      <c r="H86" s="398">
        <v>3.9668261179975434E-2</v>
      </c>
      <c r="I86" s="398">
        <v>0.14598379629751435</v>
      </c>
    </row>
    <row r="87" spans="2:9" ht="15.75" thickBot="1" x14ac:dyDescent="0.3">
      <c r="B87" s="827"/>
      <c r="C87" s="812" t="s">
        <v>1549</v>
      </c>
      <c r="D87" s="813"/>
      <c r="E87" s="398">
        <v>1.7187500001455192E-2</v>
      </c>
      <c r="F87" s="398">
        <v>5.5034722223354038E-2</v>
      </c>
      <c r="G87" s="397">
        <v>339</v>
      </c>
      <c r="H87" s="398">
        <v>1.8717110548983455E-2</v>
      </c>
      <c r="I87" s="398">
        <v>0.11760416666220408</v>
      </c>
    </row>
    <row r="88" spans="2:9" ht="148.5" customHeight="1" thickBot="1" x14ac:dyDescent="0.3">
      <c r="B88" s="397">
        <v>56</v>
      </c>
      <c r="C88" s="816" t="s">
        <v>1552</v>
      </c>
      <c r="D88" s="824"/>
      <c r="E88" s="812" t="s">
        <v>1922</v>
      </c>
      <c r="F88" s="825"/>
      <c r="G88" s="825"/>
      <c r="H88" s="825"/>
      <c r="I88" s="826"/>
    </row>
    <row r="89" spans="2:9" ht="15.75" thickBot="1" x14ac:dyDescent="0.3">
      <c r="B89" s="818">
        <v>57</v>
      </c>
      <c r="C89" s="812" t="s">
        <v>1548</v>
      </c>
      <c r="D89" s="813"/>
      <c r="E89" s="398">
        <v>8.2754629620467313E-3</v>
      </c>
      <c r="F89" s="398">
        <v>6.7048611112113576E-2</v>
      </c>
      <c r="G89" s="397">
        <v>544</v>
      </c>
      <c r="H89" s="398">
        <v>3.7779988623180175E-2</v>
      </c>
      <c r="I89" s="398">
        <v>0.17365740740933688</v>
      </c>
    </row>
    <row r="90" spans="2:9" ht="15.75" thickBot="1" x14ac:dyDescent="0.3">
      <c r="B90" s="827"/>
      <c r="C90" s="812" t="s">
        <v>1549</v>
      </c>
      <c r="D90" s="813"/>
      <c r="E90" s="398">
        <v>1.6232638889050577E-2</v>
      </c>
      <c r="F90" s="398">
        <v>5.899305555067258E-2</v>
      </c>
      <c r="G90" s="397">
        <v>320</v>
      </c>
      <c r="H90" s="398">
        <v>1.787736594525199E-2</v>
      </c>
      <c r="I90" s="398">
        <v>0.14662037036760012</v>
      </c>
    </row>
    <row r="91" spans="2:9" ht="131.25" customHeight="1" thickBot="1" x14ac:dyDescent="0.3">
      <c r="B91" s="397">
        <v>58</v>
      </c>
      <c r="C91" s="816" t="s">
        <v>1552</v>
      </c>
      <c r="D91" s="824"/>
      <c r="E91" s="812" t="s">
        <v>1923</v>
      </c>
      <c r="F91" s="825"/>
      <c r="G91" s="825"/>
      <c r="H91" s="825"/>
      <c r="I91" s="826"/>
    </row>
    <row r="92" spans="2:9" ht="15.75" thickBot="1" x14ac:dyDescent="0.3">
      <c r="B92" s="818">
        <v>59</v>
      </c>
      <c r="C92" s="812" t="s">
        <v>1548</v>
      </c>
      <c r="D92" s="813"/>
      <c r="E92" s="398">
        <v>8.2060185231966898E-3</v>
      </c>
      <c r="F92" s="398">
        <v>6.6261574072996154E-2</v>
      </c>
      <c r="G92" s="397">
        <v>546</v>
      </c>
      <c r="H92" s="398">
        <v>3.9322975496878604E-2</v>
      </c>
      <c r="I92" s="398">
        <v>0.16613425926334457</v>
      </c>
    </row>
    <row r="93" spans="2:9" ht="15.75" thickBot="1" x14ac:dyDescent="0.3">
      <c r="B93" s="827"/>
      <c r="C93" s="812" t="s">
        <v>1549</v>
      </c>
      <c r="D93" s="813"/>
      <c r="E93" s="398">
        <v>1.6087962962046731E-2</v>
      </c>
      <c r="F93" s="398">
        <v>6.8321759259561077E-2</v>
      </c>
      <c r="G93" s="397">
        <v>324</v>
      </c>
      <c r="H93" s="398">
        <v>1.7715362985489261E-2</v>
      </c>
      <c r="I93" s="398">
        <v>0.132604166661622</v>
      </c>
    </row>
    <row r="94" spans="2:9" ht="134.25" customHeight="1" thickBot="1" x14ac:dyDescent="0.3">
      <c r="B94" s="397">
        <v>60</v>
      </c>
      <c r="C94" s="816" t="s">
        <v>1552</v>
      </c>
      <c r="D94" s="824"/>
      <c r="E94" s="812" t="s">
        <v>1924</v>
      </c>
      <c r="F94" s="825"/>
      <c r="G94" s="825"/>
      <c r="H94" s="825"/>
      <c r="I94" s="826"/>
    </row>
    <row r="95" spans="2:9" ht="15.75" thickBot="1" x14ac:dyDescent="0.3">
      <c r="B95" s="818">
        <v>61</v>
      </c>
      <c r="C95" s="812" t="s">
        <v>1548</v>
      </c>
      <c r="D95" s="813"/>
      <c r="E95" s="398">
        <v>8.5358796313812491E-3</v>
      </c>
      <c r="F95" s="398">
        <v>8.8576388887304347E-2</v>
      </c>
      <c r="G95" s="397">
        <v>366</v>
      </c>
      <c r="H95" s="398">
        <v>3.9652282630121723E-2</v>
      </c>
      <c r="I95" s="398">
        <v>0.21156250000058208</v>
      </c>
    </row>
    <row r="96" spans="2:9" ht="15.75" thickBot="1" x14ac:dyDescent="0.3">
      <c r="B96" s="827"/>
      <c r="C96" s="812" t="s">
        <v>1549</v>
      </c>
      <c r="D96" s="813"/>
      <c r="E96" s="398">
        <v>1.6782407408754807E-2</v>
      </c>
      <c r="F96" s="398">
        <v>0.10256944444699911</v>
      </c>
      <c r="G96" s="397">
        <v>190</v>
      </c>
      <c r="H96" s="398">
        <v>1.8253286065869775E-2</v>
      </c>
      <c r="I96" s="398">
        <v>0.17263888889283407</v>
      </c>
    </row>
    <row r="97" spans="2:9" ht="33.75" customHeight="1" thickBot="1" x14ac:dyDescent="0.3">
      <c r="B97" s="397">
        <v>62</v>
      </c>
      <c r="C97" s="816" t="s">
        <v>1552</v>
      </c>
      <c r="D97" s="824"/>
      <c r="E97" s="812" t="s">
        <v>1925</v>
      </c>
      <c r="F97" s="825"/>
      <c r="G97" s="825"/>
      <c r="H97" s="825"/>
      <c r="I97" s="826"/>
    </row>
    <row r="98" spans="2:9" ht="15.75" thickBot="1" x14ac:dyDescent="0.3">
      <c r="B98" s="818">
        <v>63</v>
      </c>
      <c r="C98" s="812" t="s">
        <v>1548</v>
      </c>
      <c r="D98" s="813"/>
      <c r="E98" s="398">
        <v>6.701388891087845E-3</v>
      </c>
      <c r="F98" s="398">
        <v>7.9733796294021886E-2</v>
      </c>
      <c r="G98" s="397">
        <v>322</v>
      </c>
      <c r="H98" s="398">
        <v>3.8812965340550412E-2</v>
      </c>
      <c r="I98" s="398">
        <v>0.1600694444423425</v>
      </c>
    </row>
    <row r="99" spans="2:9" ht="15.75" thickBot="1" x14ac:dyDescent="0.3">
      <c r="B99" s="827"/>
      <c r="C99" s="812" t="s">
        <v>1549</v>
      </c>
      <c r="D99" s="813"/>
      <c r="E99" s="398">
        <v>1.1660879627015674E-2</v>
      </c>
      <c r="F99" s="398">
        <v>8.8854166664532386E-2</v>
      </c>
      <c r="G99" s="397">
        <v>259</v>
      </c>
      <c r="H99" s="398">
        <v>4.5932373022931967E-2</v>
      </c>
      <c r="I99" s="398">
        <v>0.127581018517958</v>
      </c>
    </row>
    <row r="100" spans="2:9" ht="57.75" customHeight="1" thickBot="1" x14ac:dyDescent="0.3">
      <c r="B100" s="397">
        <v>64</v>
      </c>
      <c r="C100" s="816" t="s">
        <v>1552</v>
      </c>
      <c r="D100" s="824"/>
      <c r="E100" s="812" t="s">
        <v>1926</v>
      </c>
      <c r="F100" s="825"/>
      <c r="G100" s="825"/>
      <c r="H100" s="825"/>
      <c r="I100" s="826"/>
    </row>
    <row r="101" spans="2:9" ht="15.75" thickBot="1" x14ac:dyDescent="0.3">
      <c r="B101" s="818">
        <v>65</v>
      </c>
      <c r="C101" s="812" t="s">
        <v>1548</v>
      </c>
      <c r="D101" s="813"/>
      <c r="E101" s="398">
        <v>6.2152777754818089E-3</v>
      </c>
      <c r="F101" s="398">
        <v>5.2037037035916001E-2</v>
      </c>
      <c r="G101" s="397">
        <v>107</v>
      </c>
      <c r="H101" s="398">
        <v>3.9270384913575235E-2</v>
      </c>
      <c r="I101" s="398">
        <v>0.1809606481474475</v>
      </c>
    </row>
    <row r="102" spans="2:9" ht="15.75" thickBot="1" x14ac:dyDescent="0.3">
      <c r="B102" s="827"/>
      <c r="C102" s="812" t="s">
        <v>1549</v>
      </c>
      <c r="D102" s="813"/>
      <c r="E102" s="398">
        <v>1.2471064819692401E-2</v>
      </c>
      <c r="F102" s="398">
        <v>5.112268518860219E-2</v>
      </c>
      <c r="G102" s="397">
        <v>196</v>
      </c>
      <c r="H102" s="398">
        <v>1.3477519228056354E-2</v>
      </c>
      <c r="I102" s="398">
        <v>0.13664351851912215</v>
      </c>
    </row>
    <row r="103" spans="2:9" ht="49.5" customHeight="1" thickBot="1" x14ac:dyDescent="0.3">
      <c r="B103" s="397">
        <v>66</v>
      </c>
      <c r="C103" s="816" t="s">
        <v>1552</v>
      </c>
      <c r="D103" s="824"/>
      <c r="E103" s="812" t="s">
        <v>1927</v>
      </c>
      <c r="F103" s="825"/>
      <c r="G103" s="825"/>
      <c r="H103" s="825"/>
      <c r="I103" s="826"/>
    </row>
    <row r="104" spans="2:9" ht="15.75" thickBot="1" x14ac:dyDescent="0.3">
      <c r="B104" s="818">
        <v>67</v>
      </c>
      <c r="C104" s="812" t="s">
        <v>1548</v>
      </c>
      <c r="D104" s="813"/>
      <c r="E104" s="398">
        <v>7.4768518534256145E-3</v>
      </c>
      <c r="F104" s="398">
        <v>5.193287037400296E-2</v>
      </c>
      <c r="G104" s="397">
        <v>266</v>
      </c>
      <c r="H104" s="398">
        <v>3.8934739705240848E-2</v>
      </c>
      <c r="I104" s="398">
        <v>0.15016203703999054</v>
      </c>
    </row>
    <row r="105" spans="2:9" ht="15.75" thickBot="1" x14ac:dyDescent="0.3">
      <c r="B105" s="827"/>
      <c r="C105" s="812" t="s">
        <v>1549</v>
      </c>
      <c r="D105" s="813"/>
      <c r="E105" s="398">
        <v>1.6371527777664596E-2</v>
      </c>
      <c r="F105" s="398">
        <v>7.8414351854007691E-2</v>
      </c>
      <c r="G105" s="397">
        <v>389</v>
      </c>
      <c r="H105" s="398">
        <v>1.7581357758548431E-2</v>
      </c>
      <c r="I105" s="398">
        <v>0.13594907407241408</v>
      </c>
    </row>
    <row r="106" spans="2:9" ht="51" customHeight="1" thickBot="1" x14ac:dyDescent="0.3">
      <c r="B106" s="397">
        <v>68</v>
      </c>
      <c r="C106" s="816" t="s">
        <v>1552</v>
      </c>
      <c r="D106" s="824"/>
      <c r="E106" s="812" t="s">
        <v>1928</v>
      </c>
      <c r="F106" s="825"/>
      <c r="G106" s="825"/>
      <c r="H106" s="825"/>
      <c r="I106" s="826"/>
    </row>
    <row r="107" spans="2:9" ht="15.75" thickBot="1" x14ac:dyDescent="0.3">
      <c r="B107" s="818">
        <v>69</v>
      </c>
      <c r="C107" s="812" t="s">
        <v>1548</v>
      </c>
      <c r="D107" s="813"/>
      <c r="E107" s="398">
        <v>6.8287036992842332E-3</v>
      </c>
      <c r="F107" s="398">
        <v>5.1979166666569654E-2</v>
      </c>
      <c r="G107" s="397">
        <v>229</v>
      </c>
      <c r="H107" s="398">
        <v>3.9369191449602069E-2</v>
      </c>
      <c r="I107" s="398">
        <v>0.14846064814628335</v>
      </c>
    </row>
    <row r="108" spans="2:9" ht="15.75" thickBot="1" x14ac:dyDescent="0.3">
      <c r="B108" s="827"/>
      <c r="C108" s="812" t="s">
        <v>1549</v>
      </c>
      <c r="D108" s="813"/>
      <c r="E108" s="398">
        <v>1.5590277776937E-2</v>
      </c>
      <c r="F108" s="398">
        <v>9.5624999994470272E-2</v>
      </c>
      <c r="G108" s="397">
        <v>359</v>
      </c>
      <c r="H108" s="398">
        <v>1.7339690140400387E-2</v>
      </c>
      <c r="I108" s="398">
        <v>0.14108796296204673</v>
      </c>
    </row>
    <row r="109" spans="2:9" ht="54.75" customHeight="1" thickBot="1" x14ac:dyDescent="0.3">
      <c r="B109" s="397">
        <v>70</v>
      </c>
      <c r="C109" s="816" t="s">
        <v>1552</v>
      </c>
      <c r="D109" s="824"/>
      <c r="E109" s="812" t="s">
        <v>1929</v>
      </c>
      <c r="F109" s="825"/>
      <c r="G109" s="825"/>
      <c r="H109" s="825"/>
      <c r="I109" s="826"/>
    </row>
    <row r="110" spans="2:9" ht="15.75" thickBot="1" x14ac:dyDescent="0.3">
      <c r="B110" s="818">
        <v>71</v>
      </c>
      <c r="C110" s="812" t="s">
        <v>1548</v>
      </c>
      <c r="D110" s="813"/>
      <c r="E110" s="398">
        <v>7.3553240727051161E-3</v>
      </c>
      <c r="F110" s="398">
        <v>6.6712962965539191E-2</v>
      </c>
      <c r="G110" s="397">
        <v>259</v>
      </c>
      <c r="H110" s="398">
        <v>4.2433040627829717E-2</v>
      </c>
      <c r="I110" s="398">
        <v>0.19164351851941319</v>
      </c>
    </row>
    <row r="111" spans="2:9" ht="15.75" thickBot="1" x14ac:dyDescent="0.3">
      <c r="B111" s="827"/>
      <c r="C111" s="812" t="s">
        <v>1549</v>
      </c>
      <c r="D111" s="813"/>
      <c r="E111" s="398">
        <v>1.6377314812416444E-2</v>
      </c>
      <c r="F111" s="398">
        <v>6.8344907413120382E-2</v>
      </c>
      <c r="G111" s="397">
        <v>352</v>
      </c>
      <c r="H111" s="398">
        <v>1.7600042322922477E-2</v>
      </c>
      <c r="I111" s="398">
        <v>0.130162037035916</v>
      </c>
    </row>
    <row r="112" spans="2:9" ht="99.75" customHeight="1" thickBot="1" x14ac:dyDescent="0.3">
      <c r="B112" s="397">
        <v>72</v>
      </c>
      <c r="C112" s="816" t="s">
        <v>1552</v>
      </c>
      <c r="D112" s="824"/>
      <c r="E112" s="812" t="s">
        <v>1930</v>
      </c>
      <c r="F112" s="825"/>
      <c r="G112" s="825"/>
      <c r="H112" s="825"/>
      <c r="I112" s="826"/>
    </row>
    <row r="113" spans="2:9" ht="15.75" thickBot="1" x14ac:dyDescent="0.3">
      <c r="B113" s="818">
        <v>73</v>
      </c>
      <c r="C113" s="812" t="s">
        <v>1548</v>
      </c>
      <c r="D113" s="813"/>
      <c r="E113" s="398">
        <v>5.4398148131440394E-3</v>
      </c>
      <c r="F113" s="398">
        <v>4.4525462966703344E-2</v>
      </c>
      <c r="G113" s="397">
        <v>86</v>
      </c>
      <c r="H113" s="398">
        <v>4.0533419890522136E-2</v>
      </c>
      <c r="I113" s="398">
        <v>0.15116898147971369</v>
      </c>
    </row>
    <row r="114" spans="2:9" ht="15.75" thickBot="1" x14ac:dyDescent="0.3">
      <c r="B114" s="827"/>
      <c r="C114" s="812" t="s">
        <v>1549</v>
      </c>
      <c r="D114" s="813"/>
      <c r="E114" s="398">
        <v>1.4976851856772555E-2</v>
      </c>
      <c r="F114" s="398">
        <v>6.5046296294895001E-2</v>
      </c>
      <c r="G114" s="397">
        <v>395</v>
      </c>
      <c r="H114" s="398">
        <v>1.6336504700429442E-2</v>
      </c>
      <c r="I114" s="398">
        <v>0.11287037037254777</v>
      </c>
    </row>
    <row r="115" spans="2:9" ht="112.5" customHeight="1" thickBot="1" x14ac:dyDescent="0.3">
      <c r="B115" s="397">
        <v>74</v>
      </c>
      <c r="C115" s="816" t="s">
        <v>1552</v>
      </c>
      <c r="D115" s="824"/>
      <c r="E115" s="812" t="s">
        <v>2016</v>
      </c>
      <c r="F115" s="825"/>
      <c r="G115" s="825"/>
      <c r="H115" s="825"/>
      <c r="I115" s="826"/>
    </row>
    <row r="116" spans="2:9" ht="15.75" thickBot="1" x14ac:dyDescent="0.3">
      <c r="B116" s="818">
        <v>75</v>
      </c>
      <c r="C116" s="812" t="s">
        <v>1548</v>
      </c>
      <c r="D116" s="813"/>
      <c r="E116" s="398">
        <v>6.7245370373711921E-3</v>
      </c>
      <c r="F116" s="398">
        <v>0.10067129629896954</v>
      </c>
      <c r="G116" s="397">
        <v>151</v>
      </c>
      <c r="H116" s="398">
        <v>3.9082592725457319E-2</v>
      </c>
      <c r="I116" s="398">
        <v>0.14033564815326827</v>
      </c>
    </row>
    <row r="117" spans="2:9" ht="15.75" thickBot="1" x14ac:dyDescent="0.3">
      <c r="B117" s="827"/>
      <c r="C117" s="812" t="s">
        <v>1549</v>
      </c>
      <c r="D117" s="813"/>
      <c r="E117" s="398">
        <v>1.9016203703358769E-2</v>
      </c>
      <c r="F117" s="398">
        <v>8.3414351851388346E-2</v>
      </c>
      <c r="G117" s="397">
        <v>643</v>
      </c>
      <c r="H117" s="398">
        <v>2.0076793284077934E-2</v>
      </c>
      <c r="I117" s="398">
        <v>0.18038194444670808</v>
      </c>
    </row>
    <row r="118" spans="2:9" ht="102.75" customHeight="1" thickBot="1" x14ac:dyDescent="0.3">
      <c r="B118" s="397">
        <v>76</v>
      </c>
      <c r="C118" s="816" t="s">
        <v>1552</v>
      </c>
      <c r="D118" s="824"/>
      <c r="E118" s="812" t="s">
        <v>2017</v>
      </c>
      <c r="F118" s="825"/>
      <c r="G118" s="825"/>
      <c r="H118" s="825"/>
      <c r="I118" s="826"/>
    </row>
    <row r="119" spans="2:9" ht="15.75" thickBot="1" x14ac:dyDescent="0.3">
      <c r="B119" s="818">
        <v>77</v>
      </c>
      <c r="C119" s="812" t="s">
        <v>1548</v>
      </c>
      <c r="D119" s="813"/>
      <c r="E119" s="398">
        <v>6.2384259290411137E-3</v>
      </c>
      <c r="F119" s="398">
        <v>7.8750000000582077E-2</v>
      </c>
      <c r="G119" s="397">
        <v>80</v>
      </c>
      <c r="H119" s="398">
        <v>3.7708059714715039E-2</v>
      </c>
      <c r="I119" s="398">
        <v>0.10762731481372612</v>
      </c>
    </row>
    <row r="120" spans="2:9" ht="15.75" thickBot="1" x14ac:dyDescent="0.3">
      <c r="B120" s="827"/>
      <c r="C120" s="812" t="s">
        <v>1549</v>
      </c>
      <c r="D120" s="813"/>
      <c r="E120" s="398">
        <v>1.7499999998108251E-2</v>
      </c>
      <c r="F120" s="398">
        <v>6.7430555551254656E-2</v>
      </c>
      <c r="G120" s="397">
        <v>360</v>
      </c>
      <c r="H120" s="398">
        <v>1.8642062272699492E-2</v>
      </c>
      <c r="I120" s="398">
        <v>0.13519675925635966</v>
      </c>
    </row>
    <row r="121" spans="2:9" ht="100.5" customHeight="1" thickBot="1" x14ac:dyDescent="0.3">
      <c r="B121" s="397">
        <v>78</v>
      </c>
      <c r="C121" s="816" t="s">
        <v>1552</v>
      </c>
      <c r="D121" s="824"/>
      <c r="E121" s="812" t="s">
        <v>1931</v>
      </c>
      <c r="F121" s="825"/>
      <c r="G121" s="825"/>
      <c r="H121" s="825"/>
      <c r="I121" s="826"/>
    </row>
    <row r="122" spans="2:9" ht="15.75" thickBot="1" x14ac:dyDescent="0.3">
      <c r="B122" s="818">
        <v>79</v>
      </c>
      <c r="C122" s="812" t="s">
        <v>1548</v>
      </c>
      <c r="D122" s="813"/>
      <c r="E122" s="398">
        <v>5.1967592589790002E-3</v>
      </c>
      <c r="F122" s="398">
        <v>9.2581018514465541E-2</v>
      </c>
      <c r="G122" s="397">
        <v>110</v>
      </c>
      <c r="H122" s="398">
        <v>3.4946026106302243E-2</v>
      </c>
      <c r="I122" s="398">
        <v>0.11414351851999527</v>
      </c>
    </row>
    <row r="123" spans="2:9" ht="15.75" thickBot="1" x14ac:dyDescent="0.3">
      <c r="B123" s="827"/>
      <c r="C123" s="812" t="s">
        <v>1549</v>
      </c>
      <c r="D123" s="813"/>
      <c r="E123" s="398">
        <v>1.1493055557366461E-2</v>
      </c>
      <c r="F123" s="398">
        <v>8.1423611110949423E-2</v>
      </c>
      <c r="G123" s="397">
        <v>201</v>
      </c>
      <c r="H123" s="398">
        <v>1.3498976918085739E-2</v>
      </c>
      <c r="I123" s="398">
        <v>0.13141203703708015</v>
      </c>
    </row>
    <row r="124" spans="2:9" ht="101.25" customHeight="1" thickBot="1" x14ac:dyDescent="0.3">
      <c r="B124" s="397">
        <v>80</v>
      </c>
      <c r="C124" s="816" t="s">
        <v>1552</v>
      </c>
      <c r="D124" s="824"/>
      <c r="E124" s="812" t="s">
        <v>2018</v>
      </c>
      <c r="F124" s="825"/>
      <c r="G124" s="825"/>
      <c r="H124" s="825"/>
      <c r="I124" s="826"/>
    </row>
    <row r="125" spans="2:9" ht="15.75" thickBot="1" x14ac:dyDescent="0.3">
      <c r="B125" s="818">
        <v>81</v>
      </c>
      <c r="C125" s="812" t="s">
        <v>1548</v>
      </c>
      <c r="D125" s="813"/>
      <c r="E125" s="398">
        <v>9.2129629629198462E-3</v>
      </c>
      <c r="F125" s="398">
        <v>0.12506944443885004</v>
      </c>
      <c r="G125" s="397">
        <v>1186</v>
      </c>
      <c r="H125" s="398">
        <v>5.1536166363825991E-2</v>
      </c>
      <c r="I125" s="398">
        <v>0.20672453703446081</v>
      </c>
    </row>
    <row r="126" spans="2:9" ht="15.75" thickBot="1" x14ac:dyDescent="0.3">
      <c r="B126" s="827"/>
      <c r="C126" s="812" t="s">
        <v>1549</v>
      </c>
      <c r="D126" s="813"/>
      <c r="E126" s="398">
        <v>1.3721064813580597E-2</v>
      </c>
      <c r="F126" s="398">
        <v>0.14002314815297723</v>
      </c>
      <c r="G126" s="397">
        <v>959</v>
      </c>
      <c r="H126" s="398">
        <v>5.4477858132799109E-2</v>
      </c>
      <c r="I126" s="398">
        <v>3.1631944444444442E-2</v>
      </c>
    </row>
    <row r="127" spans="2:9" ht="102.75" customHeight="1" thickBot="1" x14ac:dyDescent="0.3">
      <c r="B127" s="397">
        <v>82</v>
      </c>
      <c r="C127" s="816" t="s">
        <v>1552</v>
      </c>
      <c r="D127" s="824"/>
      <c r="E127" s="812" t="s">
        <v>2019</v>
      </c>
      <c r="F127" s="825"/>
      <c r="G127" s="825"/>
      <c r="H127" s="825"/>
      <c r="I127" s="826"/>
    </row>
    <row r="128" spans="2:9" ht="15.75" thickBot="1" x14ac:dyDescent="0.3">
      <c r="B128" s="818">
        <v>83</v>
      </c>
      <c r="C128" s="812" t="s">
        <v>1548</v>
      </c>
      <c r="D128" s="813"/>
      <c r="E128" s="398">
        <v>1.2633101850951789E-2</v>
      </c>
      <c r="F128" s="398">
        <v>6.4594907409627922E-2</v>
      </c>
      <c r="G128" s="397">
        <v>119</v>
      </c>
      <c r="H128" s="398">
        <v>5.1083780253182991E-2</v>
      </c>
      <c r="I128" s="398">
        <v>0.12106481481896481</v>
      </c>
    </row>
    <row r="129" spans="2:9" ht="15.75" thickBot="1" x14ac:dyDescent="0.3">
      <c r="B129" s="827"/>
      <c r="C129" s="812" t="s">
        <v>1549</v>
      </c>
      <c r="D129" s="813"/>
      <c r="E129" s="398">
        <v>8.9467592624714598E-3</v>
      </c>
      <c r="F129" s="398">
        <v>0.13755787036643596</v>
      </c>
      <c r="G129" s="397">
        <v>313</v>
      </c>
      <c r="H129" s="398">
        <v>5.5365907886751581E-2</v>
      </c>
      <c r="I129" s="398">
        <v>0.19958333333488554</v>
      </c>
    </row>
    <row r="130" spans="2:9" ht="89.25" customHeight="1" thickBot="1" x14ac:dyDescent="0.3">
      <c r="B130" s="397">
        <v>84</v>
      </c>
      <c r="C130" s="816" t="s">
        <v>1552</v>
      </c>
      <c r="D130" s="824"/>
      <c r="E130" s="812" t="s">
        <v>1932</v>
      </c>
      <c r="F130" s="825"/>
      <c r="G130" s="825"/>
      <c r="H130" s="825"/>
      <c r="I130" s="826"/>
    </row>
    <row r="131" spans="2:9" ht="15.75" thickBot="1" x14ac:dyDescent="0.3">
      <c r="B131" s="818">
        <v>85</v>
      </c>
      <c r="C131" s="812" t="s">
        <v>1548</v>
      </c>
      <c r="D131" s="813"/>
      <c r="E131" s="398">
        <v>5.2430555515456945E-3</v>
      </c>
      <c r="F131" s="398">
        <v>0.10695601851330139</v>
      </c>
      <c r="G131" s="397">
        <v>126</v>
      </c>
      <c r="H131" s="398">
        <v>2.9914637971925367E-2</v>
      </c>
      <c r="I131" s="398">
        <v>0.12215277777431766</v>
      </c>
    </row>
    <row r="132" spans="2:9" ht="15.75" thickBot="1" x14ac:dyDescent="0.3">
      <c r="B132" s="827"/>
      <c r="C132" s="812" t="s">
        <v>1549</v>
      </c>
      <c r="D132" s="813"/>
      <c r="E132" s="398">
        <v>9.9652777789742686E-3</v>
      </c>
      <c r="F132" s="398">
        <v>5.3657407406717539E-2</v>
      </c>
      <c r="G132" s="397">
        <v>196</v>
      </c>
      <c r="H132" s="398">
        <v>3.8161553899011144E-2</v>
      </c>
      <c r="I132" s="398">
        <v>0.1187384259319515</v>
      </c>
    </row>
    <row r="133" spans="2:9" ht="86.25" customHeight="1" thickBot="1" x14ac:dyDescent="0.3">
      <c r="B133" s="397">
        <v>86</v>
      </c>
      <c r="C133" s="816" t="s">
        <v>1552</v>
      </c>
      <c r="D133" s="824"/>
      <c r="E133" s="812" t="s">
        <v>1933</v>
      </c>
      <c r="F133" s="825"/>
      <c r="G133" s="825"/>
      <c r="H133" s="825"/>
      <c r="I133" s="826"/>
    </row>
    <row r="134" spans="2:9" ht="15.75" thickBot="1" x14ac:dyDescent="0.3">
      <c r="B134" s="818">
        <v>87</v>
      </c>
      <c r="C134" s="812" t="s">
        <v>1548</v>
      </c>
      <c r="D134" s="813"/>
      <c r="E134" s="398">
        <v>6.3078703751671128E-3</v>
      </c>
      <c r="F134" s="398">
        <v>0.12703703703300562</v>
      </c>
      <c r="G134" s="397">
        <v>299</v>
      </c>
      <c r="H134" s="398">
        <v>3.7470711432791938E-2</v>
      </c>
      <c r="I134" s="398">
        <v>0.137974537035916</v>
      </c>
    </row>
    <row r="135" spans="2:9" ht="15.75" thickBot="1" x14ac:dyDescent="0.3">
      <c r="B135" s="827"/>
      <c r="C135" s="812" t="s">
        <v>1549</v>
      </c>
      <c r="D135" s="813"/>
      <c r="E135" s="398">
        <v>1.3067129628325347E-2</v>
      </c>
      <c r="F135" s="398">
        <v>0.12101851851912215</v>
      </c>
      <c r="G135" s="397">
        <v>346</v>
      </c>
      <c r="H135" s="398">
        <v>4.8232042505922126E-2</v>
      </c>
      <c r="I135" s="398">
        <v>0.21546296296583023</v>
      </c>
    </row>
    <row r="136" spans="2:9" ht="87" customHeight="1" thickBot="1" x14ac:dyDescent="0.3">
      <c r="B136" s="397">
        <v>88</v>
      </c>
      <c r="C136" s="816" t="s">
        <v>1552</v>
      </c>
      <c r="D136" s="824"/>
      <c r="E136" s="812" t="s">
        <v>1934</v>
      </c>
      <c r="F136" s="825"/>
      <c r="G136" s="825"/>
      <c r="H136" s="825"/>
      <c r="I136" s="826"/>
    </row>
    <row r="137" spans="2:9" ht="15.75" thickBot="1" x14ac:dyDescent="0.3">
      <c r="B137" s="818">
        <v>89</v>
      </c>
      <c r="C137" s="812" t="s">
        <v>1548</v>
      </c>
      <c r="D137" s="813"/>
      <c r="E137" s="398">
        <v>7.2222222224809229E-3</v>
      </c>
      <c r="F137" s="398">
        <v>0.10488425926450873</v>
      </c>
      <c r="G137" s="397">
        <v>340</v>
      </c>
      <c r="H137" s="398">
        <v>3.6644726308103906E-2</v>
      </c>
      <c r="I137" s="398">
        <v>0.12458333333779592</v>
      </c>
    </row>
    <row r="138" spans="2:9" ht="15.75" thickBot="1" x14ac:dyDescent="0.3">
      <c r="B138" s="827"/>
      <c r="C138" s="812" t="s">
        <v>1549</v>
      </c>
      <c r="D138" s="813"/>
      <c r="E138" s="398">
        <v>1.2835648147301981E-2</v>
      </c>
      <c r="F138" s="398">
        <v>7.9317129624541849E-2</v>
      </c>
      <c r="G138" s="397">
        <v>362</v>
      </c>
      <c r="H138" s="398">
        <v>4.613954505700571E-2</v>
      </c>
      <c r="I138" s="398">
        <v>0.14127314815414138</v>
      </c>
    </row>
    <row r="139" spans="2:9" ht="92.25" customHeight="1" thickBot="1" x14ac:dyDescent="0.3">
      <c r="B139" s="397">
        <v>90</v>
      </c>
      <c r="C139" s="816" t="s">
        <v>1552</v>
      </c>
      <c r="D139" s="824"/>
      <c r="E139" s="812" t="s">
        <v>1935</v>
      </c>
      <c r="F139" s="825"/>
      <c r="G139" s="825"/>
      <c r="H139" s="825"/>
      <c r="I139" s="826"/>
    </row>
    <row r="140" spans="2:9" ht="15.75" thickBot="1" x14ac:dyDescent="0.3">
      <c r="B140" s="818">
        <v>91</v>
      </c>
      <c r="C140" s="812" t="s">
        <v>1548</v>
      </c>
      <c r="D140" s="813"/>
      <c r="E140" s="398">
        <v>7.3263888880319428E-3</v>
      </c>
      <c r="F140" s="398">
        <v>8.2650462958554272E-2</v>
      </c>
      <c r="G140" s="397">
        <v>118</v>
      </c>
      <c r="H140" s="398">
        <v>3.5891156462517122E-2</v>
      </c>
      <c r="I140" s="398">
        <v>0.10564814814279089</v>
      </c>
    </row>
    <row r="141" spans="2:9" ht="15.75" thickBot="1" x14ac:dyDescent="0.3">
      <c r="B141" s="827"/>
      <c r="C141" s="812" t="s">
        <v>1549</v>
      </c>
      <c r="D141" s="813"/>
      <c r="E141" s="398">
        <v>1.4999999999417923E-2</v>
      </c>
      <c r="F141" s="398">
        <v>0.11171296296379296</v>
      </c>
      <c r="G141" s="397">
        <v>464</v>
      </c>
      <c r="H141" s="398">
        <v>5.0135275713268125E-2</v>
      </c>
      <c r="I141" s="398">
        <v>0.1421412037088885</v>
      </c>
    </row>
    <row r="142" spans="2:9" ht="83.25" customHeight="1" thickBot="1" x14ac:dyDescent="0.3">
      <c r="B142" s="397">
        <v>92</v>
      </c>
      <c r="C142" s="816" t="s">
        <v>1552</v>
      </c>
      <c r="D142" s="824"/>
      <c r="E142" s="812" t="s">
        <v>1936</v>
      </c>
      <c r="F142" s="825"/>
      <c r="G142" s="825"/>
      <c r="H142" s="825"/>
      <c r="I142" s="826"/>
    </row>
    <row r="143" spans="2:9" ht="15.75" thickBot="1" x14ac:dyDescent="0.3">
      <c r="B143" s="818">
        <v>93</v>
      </c>
      <c r="C143" s="812" t="s">
        <v>1548</v>
      </c>
      <c r="D143" s="813"/>
      <c r="E143" s="398">
        <v>8.599537039117422E-3</v>
      </c>
      <c r="F143" s="398">
        <v>0.14232638888643123</v>
      </c>
      <c r="G143" s="397">
        <v>258</v>
      </c>
      <c r="H143" s="398">
        <v>4.1352393096427832E-2</v>
      </c>
      <c r="I143" s="398">
        <v>7.0532407407407405E-2</v>
      </c>
    </row>
    <row r="144" spans="2:9" ht="15.75" thickBot="1" x14ac:dyDescent="0.3">
      <c r="B144" s="827"/>
      <c r="C144" s="812" t="s">
        <v>1549</v>
      </c>
      <c r="D144" s="813"/>
      <c r="E144" s="398">
        <v>1.9606481480877846E-2</v>
      </c>
      <c r="F144" s="398">
        <v>0.11824074073956581</v>
      </c>
      <c r="G144" s="397">
        <v>743</v>
      </c>
      <c r="H144" s="398">
        <v>5.8102606682819052E-2</v>
      </c>
      <c r="I144" s="398">
        <v>0.1625462962911115</v>
      </c>
    </row>
    <row r="145" spans="2:9" ht="15.75" thickBot="1" x14ac:dyDescent="0.3">
      <c r="B145" s="397">
        <v>94</v>
      </c>
      <c r="C145" s="828" t="s">
        <v>1551</v>
      </c>
      <c r="D145" s="829"/>
      <c r="E145" s="821" t="s">
        <v>1098</v>
      </c>
      <c r="F145" s="839"/>
      <c r="G145" s="839"/>
      <c r="H145" s="839"/>
      <c r="I145" s="840"/>
    </row>
    <row r="146" spans="2:9" ht="138.75" customHeight="1" thickBot="1" x14ac:dyDescent="0.3">
      <c r="B146" s="406">
        <v>95</v>
      </c>
      <c r="C146" s="828" t="s">
        <v>1552</v>
      </c>
      <c r="D146" s="829"/>
      <c r="E146" s="812" t="s">
        <v>1937</v>
      </c>
      <c r="F146" s="830"/>
      <c r="G146" s="830"/>
      <c r="H146" s="830"/>
      <c r="I146" s="831"/>
    </row>
    <row r="147" spans="2:9" ht="15.75" thickBot="1" x14ac:dyDescent="0.3">
      <c r="B147" s="818">
        <v>96</v>
      </c>
      <c r="C147" s="814" t="s">
        <v>1548</v>
      </c>
      <c r="D147" s="815"/>
      <c r="E147" s="398">
        <v>7.3379629611736163E-3</v>
      </c>
      <c r="F147" s="398">
        <v>0.11116898148611654</v>
      </c>
      <c r="G147" s="397">
        <v>587</v>
      </c>
      <c r="H147" s="398">
        <v>4.3932534140298525E-2</v>
      </c>
      <c r="I147" s="398">
        <v>0.21504629629635019</v>
      </c>
    </row>
    <row r="148" spans="2:9" ht="15.75" thickBot="1" x14ac:dyDescent="0.3">
      <c r="B148" s="819"/>
      <c r="C148" s="814" t="s">
        <v>1549</v>
      </c>
      <c r="D148" s="815"/>
      <c r="E148" s="398">
        <v>1.233796296219225E-2</v>
      </c>
      <c r="F148" s="398">
        <v>8.2037037042027805E-2</v>
      </c>
      <c r="G148" s="397">
        <v>294</v>
      </c>
      <c r="H148" s="398">
        <v>5.0483072916388969E-2</v>
      </c>
      <c r="I148" s="398">
        <v>0.16569444444758119</v>
      </c>
    </row>
    <row r="149" spans="2:9" ht="149.25" customHeight="1" thickBot="1" x14ac:dyDescent="0.3">
      <c r="B149" s="406">
        <v>97</v>
      </c>
      <c r="C149" s="828" t="s">
        <v>1552</v>
      </c>
      <c r="D149" s="829"/>
      <c r="E149" s="812" t="s">
        <v>1938</v>
      </c>
      <c r="F149" s="830"/>
      <c r="G149" s="830"/>
      <c r="H149" s="830"/>
      <c r="I149" s="831"/>
    </row>
    <row r="150" spans="2:9" ht="15.75" thickBot="1" x14ac:dyDescent="0.3">
      <c r="B150" s="818">
        <v>98</v>
      </c>
      <c r="C150" s="812" t="s">
        <v>1548</v>
      </c>
      <c r="D150" s="813"/>
      <c r="E150" s="398">
        <v>7.662037038244307E-3</v>
      </c>
      <c r="F150" s="398">
        <v>7.6504629629198462E-2</v>
      </c>
      <c r="G150" s="397">
        <v>578</v>
      </c>
      <c r="H150" s="398">
        <v>4.1054629397208428E-2</v>
      </c>
      <c r="I150" s="398">
        <v>0.13902777777548181</v>
      </c>
    </row>
    <row r="151" spans="2:9" ht="15.75" thickBot="1" x14ac:dyDescent="0.3">
      <c r="B151" s="827"/>
      <c r="C151" s="812" t="s">
        <v>1549</v>
      </c>
      <c r="D151" s="813"/>
      <c r="E151" s="398">
        <v>1.3055555555183673E-2</v>
      </c>
      <c r="F151" s="398">
        <v>9.8530092589498963E-2</v>
      </c>
      <c r="G151" s="397">
        <v>347</v>
      </c>
      <c r="H151" s="398">
        <v>5.0237601106903666E-2</v>
      </c>
      <c r="I151" s="398">
        <v>0.14638888889021473</v>
      </c>
    </row>
    <row r="152" spans="2:9" ht="147" customHeight="1" thickBot="1" x14ac:dyDescent="0.3">
      <c r="B152" s="406">
        <v>99</v>
      </c>
      <c r="C152" s="828" t="s">
        <v>1552</v>
      </c>
      <c r="D152" s="829"/>
      <c r="E152" s="812" t="s">
        <v>1939</v>
      </c>
      <c r="F152" s="830"/>
      <c r="G152" s="830"/>
      <c r="H152" s="830"/>
      <c r="I152" s="831"/>
    </row>
    <row r="153" spans="2:9" ht="15.75" thickBot="1" x14ac:dyDescent="0.3">
      <c r="B153" s="818">
        <v>100</v>
      </c>
      <c r="C153" s="812" t="s">
        <v>1548</v>
      </c>
      <c r="D153" s="813"/>
      <c r="E153" s="398">
        <v>7.0486111144418828E-3</v>
      </c>
      <c r="F153" s="398">
        <v>8.2974537035624962E-2</v>
      </c>
      <c r="G153" s="397">
        <v>392</v>
      </c>
      <c r="H153" s="398">
        <v>3.3576714390222646E-2</v>
      </c>
      <c r="I153" s="398">
        <v>0.15527777777606389</v>
      </c>
    </row>
    <row r="154" spans="2:9" ht="15.75" thickBot="1" x14ac:dyDescent="0.3">
      <c r="B154" s="827"/>
      <c r="C154" s="812" t="s">
        <v>1549</v>
      </c>
      <c r="D154" s="813"/>
      <c r="E154" s="398">
        <v>1.3460648144246079E-2</v>
      </c>
      <c r="F154" s="398">
        <v>7.6574074068048503E-2</v>
      </c>
      <c r="G154" s="397">
        <v>410</v>
      </c>
      <c r="H154" s="398">
        <v>4.6298819966376276E-2</v>
      </c>
      <c r="I154" s="398">
        <v>0.12424768518394558</v>
      </c>
    </row>
    <row r="155" spans="2:9" ht="138.75" customHeight="1" thickBot="1" x14ac:dyDescent="0.3">
      <c r="B155" s="406">
        <v>101</v>
      </c>
      <c r="C155" s="828" t="s">
        <v>1552</v>
      </c>
      <c r="D155" s="829"/>
      <c r="E155" s="812" t="s">
        <v>2020</v>
      </c>
      <c r="F155" s="830"/>
      <c r="G155" s="830"/>
      <c r="H155" s="830"/>
      <c r="I155" s="831"/>
    </row>
    <row r="156" spans="2:9" ht="15.75" thickBot="1" x14ac:dyDescent="0.3">
      <c r="B156" s="818">
        <v>102</v>
      </c>
      <c r="C156" s="812" t="s">
        <v>1548</v>
      </c>
      <c r="D156" s="813"/>
      <c r="E156" s="398">
        <v>9.4386574055533856E-3</v>
      </c>
      <c r="F156" s="398">
        <v>8.8634259256650694E-2</v>
      </c>
      <c r="G156" s="397">
        <v>822</v>
      </c>
      <c r="H156" s="398">
        <v>4.0000164005118584E-2</v>
      </c>
      <c r="I156" s="398">
        <v>0.12469907407648861</v>
      </c>
    </row>
    <row r="157" spans="2:9" ht="15.75" thickBot="1" x14ac:dyDescent="0.3">
      <c r="B157" s="827"/>
      <c r="C157" s="812" t="s">
        <v>1549</v>
      </c>
      <c r="D157" s="813"/>
      <c r="E157" s="398">
        <v>1.7928240740729962E-2</v>
      </c>
      <c r="F157" s="398">
        <v>0.14674768518307246</v>
      </c>
      <c r="G157" s="397">
        <v>555</v>
      </c>
      <c r="H157" s="398">
        <v>5.4994307832480369E-2</v>
      </c>
      <c r="I157" s="398">
        <v>0.18494212962832535</v>
      </c>
    </row>
    <row r="158" spans="2:9" ht="135.75" customHeight="1" thickBot="1" x14ac:dyDescent="0.3">
      <c r="B158" s="406">
        <v>103</v>
      </c>
      <c r="C158" s="828" t="s">
        <v>1552</v>
      </c>
      <c r="D158" s="829"/>
      <c r="E158" s="812" t="s">
        <v>1940</v>
      </c>
      <c r="F158" s="830"/>
      <c r="G158" s="830"/>
      <c r="H158" s="830"/>
      <c r="I158" s="831"/>
    </row>
    <row r="159" spans="2:9" ht="15.75" thickBot="1" x14ac:dyDescent="0.3">
      <c r="B159" s="818">
        <v>104</v>
      </c>
      <c r="C159" s="812" t="s">
        <v>1548</v>
      </c>
      <c r="D159" s="813"/>
      <c r="E159" s="398">
        <v>9.6643518554628827E-3</v>
      </c>
      <c r="F159" s="398">
        <v>0.14611111111298669</v>
      </c>
      <c r="G159" s="397">
        <v>821</v>
      </c>
      <c r="H159" s="398">
        <v>4.814641110319369E-2</v>
      </c>
      <c r="I159" s="398">
        <v>0.24633101851941319</v>
      </c>
    </row>
    <row r="160" spans="2:9" ht="15.75" thickBot="1" x14ac:dyDescent="0.3">
      <c r="B160" s="827"/>
      <c r="C160" s="812" t="s">
        <v>1549</v>
      </c>
      <c r="D160" s="813"/>
      <c r="E160" s="398">
        <v>1.9016203703358769E-2</v>
      </c>
      <c r="F160" s="398">
        <v>0.11258101851854008</v>
      </c>
      <c r="G160" s="397">
        <v>372</v>
      </c>
      <c r="H160" s="398">
        <v>6.6465449082884168E-2</v>
      </c>
      <c r="I160" s="398">
        <v>0.16638888889428927</v>
      </c>
    </row>
    <row r="161" spans="2:9" ht="137.25" customHeight="1" thickBot="1" x14ac:dyDescent="0.3">
      <c r="B161" s="406">
        <v>105</v>
      </c>
      <c r="C161" s="828" t="s">
        <v>1552</v>
      </c>
      <c r="D161" s="829"/>
      <c r="E161" s="812" t="s">
        <v>1941</v>
      </c>
      <c r="F161" s="830"/>
      <c r="G161" s="830"/>
      <c r="H161" s="830"/>
      <c r="I161" s="831"/>
    </row>
    <row r="162" spans="2:9" ht="15.75" thickBot="1" x14ac:dyDescent="0.3">
      <c r="B162" s="818">
        <v>106</v>
      </c>
      <c r="C162" s="812" t="s">
        <v>1548</v>
      </c>
      <c r="D162" s="813"/>
      <c r="E162" s="398">
        <v>8.9120370357704815E-3</v>
      </c>
      <c r="F162" s="398">
        <v>0.15188657407270512</v>
      </c>
      <c r="G162" s="397">
        <v>724</v>
      </c>
      <c r="H162" s="398">
        <v>4.5242597720453324E-2</v>
      </c>
      <c r="I162" s="398">
        <v>0.21942129630042473</v>
      </c>
    </row>
    <row r="163" spans="2:9" ht="15.75" thickBot="1" x14ac:dyDescent="0.3">
      <c r="B163" s="827"/>
      <c r="C163" s="812" t="s">
        <v>1549</v>
      </c>
      <c r="D163" s="813"/>
      <c r="E163" s="398">
        <v>1.803240740991896E-2</v>
      </c>
      <c r="F163" s="398">
        <v>0.11731481481547235</v>
      </c>
      <c r="G163" s="397">
        <v>440</v>
      </c>
      <c r="H163" s="398">
        <v>6.0675268144782336E-2</v>
      </c>
      <c r="I163" s="398">
        <v>0.21724537036789116</v>
      </c>
    </row>
    <row r="164" spans="2:9" ht="15.75" thickBot="1" x14ac:dyDescent="0.3">
      <c r="B164" s="397">
        <v>107</v>
      </c>
      <c r="C164" s="816" t="s">
        <v>1551</v>
      </c>
      <c r="D164" s="817"/>
      <c r="E164" s="833" t="s">
        <v>1097</v>
      </c>
      <c r="F164" s="822"/>
      <c r="G164" s="822"/>
      <c r="H164" s="822"/>
      <c r="I164" s="834"/>
    </row>
    <row r="165" spans="2:9" ht="102" customHeight="1" thickBot="1" x14ac:dyDescent="0.3">
      <c r="B165" s="403">
        <v>108</v>
      </c>
      <c r="C165" s="816" t="s">
        <v>1552</v>
      </c>
      <c r="D165" s="817"/>
      <c r="E165" s="821" t="s">
        <v>1942</v>
      </c>
      <c r="F165" s="822"/>
      <c r="G165" s="822"/>
      <c r="H165" s="822"/>
      <c r="I165" s="823"/>
    </row>
    <row r="166" spans="2:9" ht="15.75" thickBot="1" x14ac:dyDescent="0.3">
      <c r="B166" s="818">
        <v>109</v>
      </c>
      <c r="C166" s="814" t="s">
        <v>1548</v>
      </c>
      <c r="D166" s="815"/>
      <c r="E166" s="407">
        <v>6.1458333293558098E-3</v>
      </c>
      <c r="F166" s="407">
        <v>7.1412037032132503E-2</v>
      </c>
      <c r="G166" s="403">
        <v>248</v>
      </c>
      <c r="H166" s="407">
        <v>2.5897512846468622E-2</v>
      </c>
      <c r="I166" s="407">
        <v>0.15442129629809642</v>
      </c>
    </row>
    <row r="167" spans="2:9" ht="15.75" thickBot="1" x14ac:dyDescent="0.3">
      <c r="B167" s="819"/>
      <c r="C167" s="814" t="s">
        <v>1549</v>
      </c>
      <c r="D167" s="815"/>
      <c r="E167" s="407">
        <v>1.1371527776645962E-2</v>
      </c>
      <c r="F167" s="407">
        <v>7.5775462966703344E-2</v>
      </c>
      <c r="G167" s="403">
        <v>373</v>
      </c>
      <c r="H167" s="407">
        <v>3.4214859200739772E-2</v>
      </c>
      <c r="I167" s="407">
        <v>0.15824074074043892</v>
      </c>
    </row>
    <row r="168" spans="2:9" ht="108" customHeight="1" thickBot="1" x14ac:dyDescent="0.3">
      <c r="B168" s="397">
        <v>110</v>
      </c>
      <c r="C168" s="816" t="s">
        <v>1552</v>
      </c>
      <c r="D168" s="817"/>
      <c r="E168" s="821" t="s">
        <v>1943</v>
      </c>
      <c r="F168" s="822"/>
      <c r="G168" s="822"/>
      <c r="H168" s="822"/>
      <c r="I168" s="823"/>
    </row>
    <row r="169" spans="2:9" ht="15.75" thickBot="1" x14ac:dyDescent="0.3">
      <c r="B169" s="818">
        <v>111</v>
      </c>
      <c r="C169" s="812" t="s">
        <v>1548</v>
      </c>
      <c r="D169" s="813"/>
      <c r="E169" s="398">
        <v>6.7592592604341917E-3</v>
      </c>
      <c r="F169" s="398">
        <v>8.6250000000291038E-2</v>
      </c>
      <c r="G169" s="397">
        <v>266</v>
      </c>
      <c r="H169" s="398">
        <v>3.3409667941401953E-2</v>
      </c>
      <c r="I169" s="398">
        <v>0.15511574073752854</v>
      </c>
    </row>
    <row r="170" spans="2:9" ht="15.75" thickBot="1" x14ac:dyDescent="0.3">
      <c r="B170" s="827"/>
      <c r="C170" s="812" t="s">
        <v>1549</v>
      </c>
      <c r="D170" s="813"/>
      <c r="E170" s="398">
        <v>1.2766203704813961E-2</v>
      </c>
      <c r="F170" s="398">
        <v>7.9629629632108845E-2</v>
      </c>
      <c r="G170" s="397">
        <v>426</v>
      </c>
      <c r="H170" s="398">
        <v>4.2260493440942203E-2</v>
      </c>
      <c r="I170" s="398">
        <v>0.19591435185429873</v>
      </c>
    </row>
    <row r="171" spans="2:9" ht="105.75" customHeight="1" thickBot="1" x14ac:dyDescent="0.3">
      <c r="B171" s="397">
        <v>112</v>
      </c>
      <c r="C171" s="816" t="s">
        <v>1552</v>
      </c>
      <c r="D171" s="817"/>
      <c r="E171" s="821" t="s">
        <v>1944</v>
      </c>
      <c r="F171" s="822"/>
      <c r="G171" s="822"/>
      <c r="H171" s="822"/>
      <c r="I171" s="823"/>
    </row>
    <row r="172" spans="2:9" ht="15.75" thickBot="1" x14ac:dyDescent="0.3">
      <c r="B172" s="818">
        <v>113</v>
      </c>
      <c r="C172" s="812" t="s">
        <v>1548</v>
      </c>
      <c r="D172" s="813"/>
      <c r="E172" s="398">
        <v>6.8634259223472327E-3</v>
      </c>
      <c r="F172" s="398">
        <v>7.3923611111240461E-2</v>
      </c>
      <c r="G172" s="397">
        <v>155</v>
      </c>
      <c r="H172" s="398">
        <v>3.6094243925538991E-2</v>
      </c>
      <c r="I172" s="398">
        <v>0.20987268518365454</v>
      </c>
    </row>
    <row r="173" spans="2:9" ht="15.75" thickBot="1" x14ac:dyDescent="0.3">
      <c r="B173" s="827"/>
      <c r="C173" s="812" t="s">
        <v>1549</v>
      </c>
      <c r="D173" s="813"/>
      <c r="E173" s="398">
        <v>1.3055555558821652E-2</v>
      </c>
      <c r="F173" s="398">
        <v>7.660879629838746E-2</v>
      </c>
      <c r="G173" s="397">
        <v>242</v>
      </c>
      <c r="H173" s="398">
        <v>4.8437690631801485E-2</v>
      </c>
      <c r="I173" s="398">
        <v>0.17630787036614493</v>
      </c>
    </row>
    <row r="174" spans="2:9" ht="106.5" customHeight="1" thickBot="1" x14ac:dyDescent="0.3">
      <c r="B174" s="397">
        <v>114</v>
      </c>
      <c r="C174" s="816" t="s">
        <v>1552</v>
      </c>
      <c r="D174" s="817"/>
      <c r="E174" s="821" t="s">
        <v>1945</v>
      </c>
      <c r="F174" s="822"/>
      <c r="G174" s="822"/>
      <c r="H174" s="822"/>
      <c r="I174" s="823"/>
    </row>
    <row r="175" spans="2:9" ht="15.75" thickBot="1" x14ac:dyDescent="0.3">
      <c r="B175" s="818">
        <v>115</v>
      </c>
      <c r="C175" s="812" t="s">
        <v>1548</v>
      </c>
      <c r="D175" s="813"/>
      <c r="E175" s="398">
        <v>5.5613425938645378E-3</v>
      </c>
      <c r="F175" s="398">
        <v>7.5555555558821652E-2</v>
      </c>
      <c r="G175" s="397">
        <v>286</v>
      </c>
      <c r="H175" s="398">
        <v>3.2007789555747457E-2</v>
      </c>
      <c r="I175" s="398">
        <v>0.26873842591885477</v>
      </c>
    </row>
    <row r="176" spans="2:9" ht="15.75" thickBot="1" x14ac:dyDescent="0.3">
      <c r="B176" s="827"/>
      <c r="C176" s="812" t="s">
        <v>1549</v>
      </c>
      <c r="D176" s="813"/>
      <c r="E176" s="398">
        <v>1.0555555556493346E-2</v>
      </c>
      <c r="F176" s="398">
        <v>8.3877314820711035E-2</v>
      </c>
      <c r="G176" s="397">
        <v>187</v>
      </c>
      <c r="H176" s="398">
        <v>4.0449965464719545E-2</v>
      </c>
      <c r="I176" s="398">
        <v>0.17581018518831115</v>
      </c>
    </row>
    <row r="177" spans="2:9" ht="15.75" thickBot="1" x14ac:dyDescent="0.3">
      <c r="B177" s="399">
        <v>116</v>
      </c>
      <c r="C177" s="816" t="s">
        <v>1551</v>
      </c>
      <c r="D177" s="817"/>
      <c r="E177" s="822" t="s">
        <v>1097</v>
      </c>
      <c r="F177" s="835"/>
      <c r="G177" s="835"/>
      <c r="H177" s="835"/>
      <c r="I177" s="836"/>
    </row>
    <row r="178" spans="2:9" ht="75.75" customHeight="1" thickBot="1" x14ac:dyDescent="0.3">
      <c r="B178" s="404">
        <v>117</v>
      </c>
      <c r="C178" s="816" t="s">
        <v>1552</v>
      </c>
      <c r="D178" s="817"/>
      <c r="E178" s="821" t="s">
        <v>1946</v>
      </c>
      <c r="F178" s="822"/>
      <c r="G178" s="822"/>
      <c r="H178" s="822"/>
      <c r="I178" s="823"/>
    </row>
    <row r="179" spans="2:9" ht="15.75" thickBot="1" x14ac:dyDescent="0.3">
      <c r="B179" s="832">
        <v>118</v>
      </c>
      <c r="C179" s="814" t="s">
        <v>1548</v>
      </c>
      <c r="D179" s="815"/>
      <c r="E179" s="398">
        <v>8.3101851851097308E-3</v>
      </c>
      <c r="F179" s="398">
        <v>0.12015046296437504</v>
      </c>
      <c r="G179" s="397">
        <v>657</v>
      </c>
      <c r="H179" s="398">
        <v>3.443493360053617E-2</v>
      </c>
      <c r="I179" s="398">
        <v>0.20945601852145046</v>
      </c>
    </row>
    <row r="180" spans="2:9" ht="15.75" thickBot="1" x14ac:dyDescent="0.3">
      <c r="B180" s="819"/>
      <c r="C180" s="814" t="s">
        <v>1549</v>
      </c>
      <c r="D180" s="815"/>
      <c r="E180" s="398">
        <v>1.3564814813435078E-2</v>
      </c>
      <c r="F180" s="398">
        <v>0.12474537036905531</v>
      </c>
      <c r="G180" s="397">
        <v>308</v>
      </c>
      <c r="H180" s="398">
        <v>4.3075460530546346E-2</v>
      </c>
      <c r="I180" s="398">
        <v>0.1953125</v>
      </c>
    </row>
    <row r="181" spans="2:9" ht="44.25" customHeight="1" thickBot="1" x14ac:dyDescent="0.3">
      <c r="B181" s="397">
        <v>119</v>
      </c>
      <c r="C181" s="816" t="s">
        <v>1552</v>
      </c>
      <c r="D181" s="817"/>
      <c r="E181" s="821" t="s">
        <v>1947</v>
      </c>
      <c r="F181" s="822"/>
      <c r="G181" s="822"/>
      <c r="H181" s="822"/>
      <c r="I181" s="823"/>
    </row>
    <row r="182" spans="2:9" ht="15.75" thickBot="1" x14ac:dyDescent="0.3">
      <c r="B182" s="818">
        <v>120</v>
      </c>
      <c r="C182" s="812" t="s">
        <v>1548</v>
      </c>
      <c r="D182" s="813"/>
      <c r="E182" s="398">
        <v>8.4722222236450762E-3</v>
      </c>
      <c r="F182" s="398">
        <v>0.14521990740468027</v>
      </c>
      <c r="G182" s="397">
        <v>737</v>
      </c>
      <c r="H182" s="398">
        <v>4.3277534566242892E-2</v>
      </c>
      <c r="I182" s="398">
        <v>0.27228009259124519</v>
      </c>
    </row>
    <row r="183" spans="2:9" ht="15.75" thickBot="1" x14ac:dyDescent="0.3">
      <c r="B183" s="827"/>
      <c r="C183" s="812" t="s">
        <v>1549</v>
      </c>
      <c r="D183" s="813"/>
      <c r="E183" s="398">
        <v>1.4432870371820172E-2</v>
      </c>
      <c r="F183" s="398">
        <v>0.1523263888884685</v>
      </c>
      <c r="G183" s="397">
        <v>342</v>
      </c>
      <c r="H183" s="398">
        <v>5.3434989728890853E-2</v>
      </c>
      <c r="I183" s="398">
        <v>0.22320601851970423</v>
      </c>
    </row>
    <row r="184" spans="2:9" ht="55.5" customHeight="1" thickBot="1" x14ac:dyDescent="0.3">
      <c r="B184" s="397">
        <v>121</v>
      </c>
      <c r="C184" s="816" t="s">
        <v>1552</v>
      </c>
      <c r="D184" s="817"/>
      <c r="E184" s="821" t="s">
        <v>1948</v>
      </c>
      <c r="F184" s="822"/>
      <c r="G184" s="822"/>
      <c r="H184" s="822"/>
      <c r="I184" s="823"/>
    </row>
    <row r="185" spans="2:9" ht="15.75" thickBot="1" x14ac:dyDescent="0.3">
      <c r="B185" s="818">
        <v>122</v>
      </c>
      <c r="C185" s="812" t="s">
        <v>1548</v>
      </c>
      <c r="D185" s="813"/>
      <c r="E185" s="398">
        <v>8.1712963001336902E-3</v>
      </c>
      <c r="F185" s="398">
        <v>0.13046296295942739</v>
      </c>
      <c r="G185" s="397">
        <v>411</v>
      </c>
      <c r="H185" s="398">
        <v>4.7183148468232683E-2</v>
      </c>
      <c r="I185" s="398">
        <v>0.23461805555416504</v>
      </c>
    </row>
    <row r="186" spans="2:9" ht="15.75" thickBot="1" x14ac:dyDescent="0.3">
      <c r="B186" s="827"/>
      <c r="C186" s="812" t="s">
        <v>1549</v>
      </c>
      <c r="D186" s="813"/>
      <c r="E186" s="398">
        <v>1.5810185184818693E-2</v>
      </c>
      <c r="F186" s="398">
        <v>0.10880787037604023</v>
      </c>
      <c r="G186" s="397">
        <v>207</v>
      </c>
      <c r="H186" s="398">
        <v>6.0962768323895522E-2</v>
      </c>
      <c r="I186" s="398">
        <v>0.20398148147796746</v>
      </c>
    </row>
    <row r="187" spans="2:9" ht="45.75" customHeight="1" thickBot="1" x14ac:dyDescent="0.3">
      <c r="B187" s="397">
        <v>123</v>
      </c>
      <c r="C187" s="816" t="s">
        <v>1552</v>
      </c>
      <c r="D187" s="817"/>
      <c r="E187" s="821" t="s">
        <v>1949</v>
      </c>
      <c r="F187" s="822"/>
      <c r="G187" s="822"/>
      <c r="H187" s="822"/>
      <c r="I187" s="823"/>
    </row>
    <row r="188" spans="2:9" ht="15.75" thickBot="1" x14ac:dyDescent="0.3">
      <c r="B188" s="818">
        <v>124</v>
      </c>
      <c r="C188" s="812" t="s">
        <v>1548</v>
      </c>
      <c r="D188" s="813"/>
      <c r="E188" s="398">
        <v>1.4265046294895001E-2</v>
      </c>
      <c r="F188" s="398">
        <v>0.10296296296291985</v>
      </c>
      <c r="G188" s="397">
        <v>341</v>
      </c>
      <c r="H188" s="398">
        <v>4.8240086098640896E-2</v>
      </c>
      <c r="I188" s="398">
        <v>0.12736111111007631</v>
      </c>
    </row>
    <row r="189" spans="2:9" ht="15.75" thickBot="1" x14ac:dyDescent="0.3">
      <c r="B189" s="827"/>
      <c r="C189" s="812" t="s">
        <v>1549</v>
      </c>
      <c r="D189" s="813"/>
      <c r="E189" s="398">
        <v>1.0526620371820172E-2</v>
      </c>
      <c r="F189" s="398">
        <v>0.16097222222742857</v>
      </c>
      <c r="G189" s="397">
        <v>511</v>
      </c>
      <c r="H189" s="398">
        <v>4.666929401580526E-2</v>
      </c>
      <c r="I189" s="398">
        <v>0.19571759259270038</v>
      </c>
    </row>
    <row r="190" spans="2:9" ht="60" customHeight="1" thickBot="1" x14ac:dyDescent="0.3">
      <c r="B190" s="397">
        <v>125</v>
      </c>
      <c r="C190" s="816" t="s">
        <v>1552</v>
      </c>
      <c r="D190" s="817"/>
      <c r="E190" s="821" t="s">
        <v>1950</v>
      </c>
      <c r="F190" s="822"/>
      <c r="G190" s="822"/>
      <c r="H190" s="822"/>
      <c r="I190" s="823"/>
    </row>
    <row r="191" spans="2:9" ht="15.75" thickBot="1" x14ac:dyDescent="0.3">
      <c r="B191" s="818">
        <v>126</v>
      </c>
      <c r="C191" s="812" t="s">
        <v>1548</v>
      </c>
      <c r="D191" s="813"/>
      <c r="E191" s="398">
        <v>6.5277777757728472E-3</v>
      </c>
      <c r="F191" s="398">
        <v>0.10179398148466134</v>
      </c>
      <c r="G191" s="397">
        <v>197</v>
      </c>
      <c r="H191" s="398">
        <v>4.4770674603167991E-2</v>
      </c>
      <c r="I191" s="398">
        <v>0.15150462962628808</v>
      </c>
    </row>
    <row r="192" spans="2:9" ht="15.75" thickBot="1" x14ac:dyDescent="0.3">
      <c r="B192" s="827"/>
      <c r="C192" s="812" t="s">
        <v>1549</v>
      </c>
      <c r="D192" s="813"/>
      <c r="E192" s="398">
        <v>1.2991898151085479E-2</v>
      </c>
      <c r="F192" s="398">
        <v>0.1146296296356013</v>
      </c>
      <c r="G192" s="397">
        <v>379</v>
      </c>
      <c r="H192" s="398">
        <v>5.4792306204564926E-2</v>
      </c>
      <c r="I192" s="398">
        <v>0.16548611111647915</v>
      </c>
    </row>
    <row r="193" spans="2:9" ht="15.75" thickBot="1" x14ac:dyDescent="0.3">
      <c r="B193" s="399">
        <v>127</v>
      </c>
      <c r="C193" s="816" t="s">
        <v>1551</v>
      </c>
      <c r="D193" s="817"/>
      <c r="E193" s="833" t="s">
        <v>1097</v>
      </c>
      <c r="F193" s="822"/>
      <c r="G193" s="822"/>
      <c r="H193" s="822"/>
      <c r="I193" s="834"/>
    </row>
    <row r="194" spans="2:9" ht="117.75" customHeight="1" thickBot="1" x14ac:dyDescent="0.3">
      <c r="B194" s="404">
        <v>128</v>
      </c>
      <c r="C194" s="816" t="s">
        <v>1552</v>
      </c>
      <c r="D194" s="817"/>
      <c r="E194" s="821" t="s">
        <v>1951</v>
      </c>
      <c r="F194" s="822"/>
      <c r="G194" s="822"/>
      <c r="H194" s="822"/>
      <c r="I194" s="823"/>
    </row>
    <row r="195" spans="2:9" ht="15.75" thickBot="1" x14ac:dyDescent="0.3">
      <c r="B195" s="832">
        <v>129</v>
      </c>
      <c r="C195" s="814" t="s">
        <v>1548</v>
      </c>
      <c r="D195" s="815"/>
      <c r="E195" s="398">
        <v>5.2372685167938471E-3</v>
      </c>
      <c r="F195" s="398">
        <v>9.8298611112113576E-2</v>
      </c>
      <c r="G195" s="397">
        <v>71</v>
      </c>
      <c r="H195" s="398">
        <v>3.7353005155127642E-2</v>
      </c>
      <c r="I195" s="398">
        <v>0.14010416666860692</v>
      </c>
    </row>
    <row r="196" spans="2:9" ht="15.75" thickBot="1" x14ac:dyDescent="0.3">
      <c r="B196" s="819"/>
      <c r="C196" s="814" t="s">
        <v>1549</v>
      </c>
      <c r="D196" s="815"/>
      <c r="E196" s="398">
        <v>1.2800925924238982E-2</v>
      </c>
      <c r="F196" s="398">
        <v>8.5902777776937E-2</v>
      </c>
      <c r="G196" s="397">
        <v>689</v>
      </c>
      <c r="H196" s="398">
        <v>5.1302346380684816E-2</v>
      </c>
      <c r="I196" s="398">
        <v>0.18968750000203727</v>
      </c>
    </row>
    <row r="197" spans="2:9" x14ac:dyDescent="0.25">
      <c r="B197" s="818">
        <v>130</v>
      </c>
      <c r="C197" s="814" t="s">
        <v>1552</v>
      </c>
      <c r="D197" s="815"/>
      <c r="E197" s="876" t="s">
        <v>1952</v>
      </c>
      <c r="F197" s="871"/>
      <c r="G197" s="871"/>
      <c r="H197" s="871"/>
      <c r="I197" s="877"/>
    </row>
    <row r="198" spans="2:9" ht="103.5" customHeight="1" thickBot="1" x14ac:dyDescent="0.3">
      <c r="B198" s="827"/>
      <c r="C198" s="837"/>
      <c r="D198" s="838"/>
      <c r="E198" s="873"/>
      <c r="F198" s="874"/>
      <c r="G198" s="874"/>
      <c r="H198" s="874"/>
      <c r="I198" s="878"/>
    </row>
    <row r="199" spans="2:9" ht="15.75" thickBot="1" x14ac:dyDescent="0.3">
      <c r="B199" s="818">
        <v>131</v>
      </c>
      <c r="C199" s="820" t="s">
        <v>1548</v>
      </c>
      <c r="D199" s="820"/>
      <c r="E199" s="398">
        <v>1.7361111109494232E-2</v>
      </c>
      <c r="F199" s="398">
        <v>4.2858796296059154E-2</v>
      </c>
      <c r="G199" s="397">
        <v>77</v>
      </c>
      <c r="H199" s="398">
        <v>4.577215608454329E-2</v>
      </c>
      <c r="I199" s="398">
        <v>0.12047453704144573</v>
      </c>
    </row>
    <row r="200" spans="2:9" ht="15.75" thickBot="1" x14ac:dyDescent="0.3">
      <c r="B200" s="827"/>
      <c r="C200" s="820" t="s">
        <v>1549</v>
      </c>
      <c r="D200" s="820"/>
      <c r="E200" s="398">
        <v>8.4490740700857714E-3</v>
      </c>
      <c r="F200" s="398">
        <v>0.14190972222422715</v>
      </c>
      <c r="G200" s="397">
        <v>330</v>
      </c>
      <c r="H200" s="398">
        <v>4.5154978889908909E-2</v>
      </c>
      <c r="I200" s="398">
        <v>0.24150462963007158</v>
      </c>
    </row>
    <row r="201" spans="2:9" x14ac:dyDescent="0.25">
      <c r="B201" s="818">
        <v>132</v>
      </c>
      <c r="C201" s="814" t="s">
        <v>1552</v>
      </c>
      <c r="D201" s="815"/>
      <c r="E201" s="876" t="s">
        <v>1953</v>
      </c>
      <c r="F201" s="871"/>
      <c r="G201" s="871"/>
      <c r="H201" s="871"/>
      <c r="I201" s="877"/>
    </row>
    <row r="202" spans="2:9" ht="101.25" customHeight="1" thickBot="1" x14ac:dyDescent="0.3">
      <c r="B202" s="827"/>
      <c r="C202" s="837"/>
      <c r="D202" s="838"/>
      <c r="E202" s="873"/>
      <c r="F202" s="874"/>
      <c r="G202" s="874"/>
      <c r="H202" s="874"/>
      <c r="I202" s="878"/>
    </row>
    <row r="203" spans="2:9" ht="15.75" thickBot="1" x14ac:dyDescent="0.3">
      <c r="B203" s="818">
        <v>133</v>
      </c>
      <c r="C203" s="812" t="s">
        <v>1548</v>
      </c>
      <c r="D203" s="813"/>
      <c r="E203" s="398">
        <v>5.7928240712499246E-3</v>
      </c>
      <c r="F203" s="398">
        <v>7.052083333110204E-2</v>
      </c>
      <c r="G203" s="397">
        <v>95</v>
      </c>
      <c r="H203" s="398">
        <v>3.8924213927265958E-2</v>
      </c>
      <c r="I203" s="398">
        <v>0.1146296296356013</v>
      </c>
    </row>
    <row r="204" spans="2:9" ht="15.75" thickBot="1" x14ac:dyDescent="0.3">
      <c r="B204" s="827"/>
      <c r="C204" s="820" t="s">
        <v>1549</v>
      </c>
      <c r="D204" s="820"/>
      <c r="E204" s="398">
        <v>1.3651620371092577E-2</v>
      </c>
      <c r="F204" s="398">
        <v>0.10479166666482342</v>
      </c>
      <c r="G204" s="397">
        <v>551</v>
      </c>
      <c r="H204" s="398">
        <v>5.2595522431413778E-2</v>
      </c>
      <c r="I204" s="398">
        <v>0.23256944444437977</v>
      </c>
    </row>
    <row r="205" spans="2:9" x14ac:dyDescent="0.25">
      <c r="B205" s="818">
        <v>134</v>
      </c>
      <c r="C205" s="814" t="s">
        <v>1551</v>
      </c>
      <c r="D205" s="815"/>
      <c r="E205" s="870" t="s">
        <v>1097</v>
      </c>
      <c r="F205" s="871"/>
      <c r="G205" s="871"/>
      <c r="H205" s="871"/>
      <c r="I205" s="872"/>
    </row>
    <row r="206" spans="2:9" ht="15.75" thickBot="1" x14ac:dyDescent="0.3">
      <c r="B206" s="827"/>
      <c r="C206" s="837"/>
      <c r="D206" s="838"/>
      <c r="E206" s="873"/>
      <c r="F206" s="874"/>
      <c r="G206" s="874"/>
      <c r="H206" s="874"/>
      <c r="I206" s="875"/>
    </row>
    <row r="207" spans="2:9" ht="138.75" customHeight="1" thickBot="1" x14ac:dyDescent="0.3">
      <c r="B207" s="404">
        <v>135</v>
      </c>
      <c r="C207" s="816" t="s">
        <v>1552</v>
      </c>
      <c r="D207" s="817"/>
      <c r="E207" s="821" t="s">
        <v>1954</v>
      </c>
      <c r="F207" s="822"/>
      <c r="G207" s="822"/>
      <c r="H207" s="822"/>
      <c r="I207" s="823"/>
    </row>
    <row r="208" spans="2:9" ht="15.75" thickBot="1" x14ac:dyDescent="0.3">
      <c r="B208" s="818">
        <v>136</v>
      </c>
      <c r="C208" s="814" t="s">
        <v>1548</v>
      </c>
      <c r="D208" s="815"/>
      <c r="E208" s="398">
        <v>7.2453703687642701E-3</v>
      </c>
      <c r="F208" s="398">
        <v>6.0127314813144039E-2</v>
      </c>
      <c r="G208" s="397">
        <v>287</v>
      </c>
      <c r="H208" s="398">
        <v>3.0809219201857939E-2</v>
      </c>
      <c r="I208" s="398">
        <v>8.6585648146865424E-2</v>
      </c>
    </row>
    <row r="209" spans="2:9" ht="15.75" thickBot="1" x14ac:dyDescent="0.3">
      <c r="B209" s="819"/>
      <c r="C209" s="814" t="s">
        <v>1549</v>
      </c>
      <c r="D209" s="815"/>
      <c r="E209" s="398">
        <v>1.3171296297514345E-2</v>
      </c>
      <c r="F209" s="398">
        <v>0.15478009259095415</v>
      </c>
      <c r="G209" s="397">
        <v>423</v>
      </c>
      <c r="H209" s="398">
        <v>4.1018165560755264E-2</v>
      </c>
      <c r="I209" s="398">
        <v>0.16405092592322035</v>
      </c>
    </row>
    <row r="210" spans="2:9" ht="135.75" customHeight="1" thickBot="1" x14ac:dyDescent="0.3">
      <c r="B210" s="397">
        <v>137</v>
      </c>
      <c r="C210" s="816" t="s">
        <v>1552</v>
      </c>
      <c r="D210" s="817"/>
      <c r="E210" s="821" t="s">
        <v>1955</v>
      </c>
      <c r="F210" s="822"/>
      <c r="G210" s="822"/>
      <c r="H210" s="822"/>
      <c r="I210" s="823"/>
    </row>
    <row r="211" spans="2:9" ht="15.75" thickBot="1" x14ac:dyDescent="0.3">
      <c r="B211" s="818">
        <v>138</v>
      </c>
      <c r="C211" s="812" t="s">
        <v>1548</v>
      </c>
      <c r="D211" s="813"/>
      <c r="E211" s="398">
        <v>7.6504629687406123E-3</v>
      </c>
      <c r="F211" s="398">
        <v>7.3831018518831115E-2</v>
      </c>
      <c r="G211" s="397">
        <v>371</v>
      </c>
      <c r="H211" s="398">
        <v>3.4406972857258772E-2</v>
      </c>
      <c r="I211" s="398">
        <v>0.1236921296294895</v>
      </c>
    </row>
    <row r="212" spans="2:9" ht="15.75" thickBot="1" x14ac:dyDescent="0.3">
      <c r="B212" s="827"/>
      <c r="C212" s="812" t="s">
        <v>1549</v>
      </c>
      <c r="D212" s="813"/>
      <c r="E212" s="398">
        <v>1.450810184906004E-2</v>
      </c>
      <c r="F212" s="398">
        <v>0.11547453703678912</v>
      </c>
      <c r="G212" s="397">
        <v>428</v>
      </c>
      <c r="H212" s="398">
        <v>4.7127571672459977E-2</v>
      </c>
      <c r="I212" s="398">
        <v>0.16765046296495711</v>
      </c>
    </row>
    <row r="213" spans="2:9" ht="78" customHeight="1" thickBot="1" x14ac:dyDescent="0.3">
      <c r="B213" s="404">
        <v>139</v>
      </c>
      <c r="C213" s="816" t="s">
        <v>1552</v>
      </c>
      <c r="D213" s="817"/>
      <c r="E213" s="821" t="s">
        <v>1956</v>
      </c>
      <c r="F213" s="822"/>
      <c r="G213" s="822"/>
      <c r="H213" s="822"/>
      <c r="I213" s="823"/>
    </row>
    <row r="214" spans="2:9" ht="15.75" thickBot="1" x14ac:dyDescent="0.3">
      <c r="B214" s="818">
        <v>140</v>
      </c>
      <c r="C214" s="812" t="s">
        <v>1548</v>
      </c>
      <c r="D214" s="813"/>
      <c r="E214" s="398">
        <v>8.7615740776527673E-3</v>
      </c>
      <c r="F214" s="398">
        <v>0.10844907407590654</v>
      </c>
      <c r="G214" s="397">
        <v>312</v>
      </c>
      <c r="H214" s="398">
        <v>4.138034029574808E-2</v>
      </c>
      <c r="I214" s="398">
        <v>0.140694444446126</v>
      </c>
    </row>
    <row r="215" spans="2:9" ht="15.75" thickBot="1" x14ac:dyDescent="0.3">
      <c r="B215" s="827"/>
      <c r="C215" s="812" t="s">
        <v>1549</v>
      </c>
      <c r="D215" s="813"/>
      <c r="E215" s="398">
        <v>1.2760416666424135E-2</v>
      </c>
      <c r="F215" s="398">
        <v>9.2141203698702157E-2</v>
      </c>
      <c r="G215" s="397">
        <v>461</v>
      </c>
      <c r="H215" s="398">
        <v>4.6404099529895729E-2</v>
      </c>
      <c r="I215" s="398">
        <v>0.14979166666307719</v>
      </c>
    </row>
    <row r="216" spans="2:9" ht="81" customHeight="1" thickBot="1" x14ac:dyDescent="0.3">
      <c r="B216" s="404">
        <v>141</v>
      </c>
      <c r="C216" s="816" t="s">
        <v>1552</v>
      </c>
      <c r="D216" s="817"/>
      <c r="E216" s="821" t="s">
        <v>1957</v>
      </c>
      <c r="F216" s="822"/>
      <c r="G216" s="822"/>
      <c r="H216" s="822"/>
      <c r="I216" s="823"/>
    </row>
    <row r="217" spans="2:9" ht="15.75" thickBot="1" x14ac:dyDescent="0.3">
      <c r="B217" s="818">
        <v>142</v>
      </c>
      <c r="C217" s="812" t="s">
        <v>1548</v>
      </c>
      <c r="D217" s="813"/>
      <c r="E217" s="398">
        <v>7.9340277770825196E-3</v>
      </c>
      <c r="F217" s="398">
        <v>0.13972222222218988</v>
      </c>
      <c r="G217" s="397">
        <v>284</v>
      </c>
      <c r="H217" s="398">
        <v>4.396569865325959E-2</v>
      </c>
      <c r="I217" s="398">
        <v>0.17537037037254777</v>
      </c>
    </row>
    <row r="218" spans="2:9" ht="15.75" thickBot="1" x14ac:dyDescent="0.3">
      <c r="B218" s="827"/>
      <c r="C218" s="812" t="s">
        <v>1549</v>
      </c>
      <c r="D218" s="813"/>
      <c r="E218" s="398">
        <v>1.2210648150357883E-2</v>
      </c>
      <c r="F218" s="398">
        <v>0.10023148148320615</v>
      </c>
      <c r="G218" s="397">
        <v>362</v>
      </c>
      <c r="H218" s="398">
        <v>4.9653635739718462E-2</v>
      </c>
      <c r="I218" s="398">
        <v>0.16686342592583969</v>
      </c>
    </row>
    <row r="219" spans="2:9" ht="42" customHeight="1" thickBot="1" x14ac:dyDescent="0.3">
      <c r="B219" s="404">
        <v>143</v>
      </c>
      <c r="C219" s="816" t="s">
        <v>1552</v>
      </c>
      <c r="D219" s="817"/>
      <c r="E219" s="821" t="s">
        <v>1958</v>
      </c>
      <c r="F219" s="822"/>
      <c r="G219" s="822"/>
      <c r="H219" s="822"/>
      <c r="I219" s="823"/>
    </row>
    <row r="220" spans="2:9" ht="15.75" thickBot="1" x14ac:dyDescent="0.3">
      <c r="B220" s="818">
        <v>144</v>
      </c>
      <c r="C220" s="812" t="s">
        <v>1548</v>
      </c>
      <c r="D220" s="813"/>
      <c r="E220" s="398">
        <v>6.1111111135687679E-3</v>
      </c>
      <c r="F220" s="398">
        <v>7.8819444439432118E-2</v>
      </c>
      <c r="G220" s="397">
        <v>112</v>
      </c>
      <c r="H220" s="398">
        <v>3.7511980975281745E-2</v>
      </c>
      <c r="I220" s="398">
        <v>0.14832175926130731</v>
      </c>
    </row>
    <row r="221" spans="2:9" ht="15.75" thickBot="1" x14ac:dyDescent="0.3">
      <c r="B221" s="827"/>
      <c r="C221" s="812" t="s">
        <v>1549</v>
      </c>
      <c r="D221" s="813"/>
      <c r="E221" s="398">
        <v>1.6261574077361729E-2</v>
      </c>
      <c r="F221" s="398">
        <v>0.104074074071832</v>
      </c>
      <c r="G221" s="397">
        <v>733</v>
      </c>
      <c r="H221" s="398">
        <v>5.4779169342698962E-2</v>
      </c>
      <c r="I221" s="398">
        <v>0.16252314814482816</v>
      </c>
    </row>
    <row r="222" spans="2:9" ht="42" customHeight="1" thickBot="1" x14ac:dyDescent="0.3">
      <c r="B222" s="404">
        <v>145</v>
      </c>
      <c r="C222" s="816" t="s">
        <v>1552</v>
      </c>
      <c r="D222" s="817"/>
      <c r="E222" s="821" t="s">
        <v>1959</v>
      </c>
      <c r="F222" s="822"/>
      <c r="G222" s="822"/>
      <c r="H222" s="822"/>
      <c r="I222" s="823"/>
    </row>
    <row r="223" spans="2:9" ht="15.75" thickBot="1" x14ac:dyDescent="0.3">
      <c r="B223" s="818">
        <v>146</v>
      </c>
      <c r="C223" s="812" t="s">
        <v>1548</v>
      </c>
      <c r="D223" s="813"/>
      <c r="E223" s="398">
        <v>5.0810185130103491E-3</v>
      </c>
      <c r="F223" s="398">
        <v>0.1340972222169512</v>
      </c>
      <c r="G223" s="397">
        <v>148</v>
      </c>
      <c r="H223" s="398">
        <v>4.2969553939569513E-2</v>
      </c>
      <c r="I223" s="398">
        <v>0.19031249999534339</v>
      </c>
    </row>
    <row r="224" spans="2:9" ht="15.75" thickBot="1" x14ac:dyDescent="0.3">
      <c r="B224" s="827"/>
      <c r="C224" s="812" t="s">
        <v>1549</v>
      </c>
      <c r="D224" s="813"/>
      <c r="E224" s="398">
        <v>1.1799768519267673E-2</v>
      </c>
      <c r="F224" s="398">
        <v>8.1724537034460809E-2</v>
      </c>
      <c r="G224" s="397">
        <v>160</v>
      </c>
      <c r="H224" s="398">
        <v>4.73361724983365E-2</v>
      </c>
      <c r="I224" s="398">
        <v>0.12585648148524342</v>
      </c>
    </row>
    <row r="225" spans="2:9" ht="45" customHeight="1" thickBot="1" x14ac:dyDescent="0.3">
      <c r="B225" s="404">
        <v>147</v>
      </c>
      <c r="C225" s="816" t="s">
        <v>1552</v>
      </c>
      <c r="D225" s="817"/>
      <c r="E225" s="821" t="s">
        <v>1960</v>
      </c>
      <c r="F225" s="822"/>
      <c r="G225" s="822"/>
      <c r="H225" s="822"/>
      <c r="I225" s="823"/>
    </row>
    <row r="226" spans="2:9" ht="15.75" thickBot="1" x14ac:dyDescent="0.3">
      <c r="B226" s="818">
        <v>148</v>
      </c>
      <c r="C226" s="812" t="s">
        <v>1548</v>
      </c>
      <c r="D226" s="813"/>
      <c r="E226" s="398">
        <v>1.8738425926130731E-2</v>
      </c>
      <c r="F226" s="398">
        <v>0.12715277777169831</v>
      </c>
      <c r="G226" s="397">
        <v>26</v>
      </c>
      <c r="H226" s="398">
        <v>4.7474719785417334E-2</v>
      </c>
      <c r="I226" s="398">
        <v>0.15107638888730435</v>
      </c>
    </row>
    <row r="227" spans="2:9" ht="15.75" thickBot="1" x14ac:dyDescent="0.3">
      <c r="B227" s="827"/>
      <c r="C227" s="812" t="s">
        <v>1549</v>
      </c>
      <c r="D227" s="813"/>
      <c r="E227" s="398">
        <v>8.6516203700739425E-3</v>
      </c>
      <c r="F227" s="398">
        <v>0.12206018518190831</v>
      </c>
      <c r="G227" s="397">
        <v>332</v>
      </c>
      <c r="H227" s="398">
        <v>4.5779945879120799E-2</v>
      </c>
      <c r="I227" s="398">
        <v>0.14543981481256196</v>
      </c>
    </row>
    <row r="228" spans="2:9" ht="42" customHeight="1" thickBot="1" x14ac:dyDescent="0.3">
      <c r="B228" s="404">
        <v>149</v>
      </c>
      <c r="C228" s="816" t="s">
        <v>1552</v>
      </c>
      <c r="D228" s="817"/>
      <c r="E228" s="821" t="s">
        <v>1961</v>
      </c>
      <c r="F228" s="822"/>
      <c r="G228" s="822"/>
      <c r="H228" s="822"/>
      <c r="I228" s="823"/>
    </row>
    <row r="229" spans="2:9" ht="15.75" thickBot="1" x14ac:dyDescent="0.3">
      <c r="B229" s="818">
        <v>150</v>
      </c>
      <c r="C229" s="812" t="s">
        <v>1548</v>
      </c>
      <c r="D229" s="813"/>
      <c r="E229" s="398">
        <v>1.8298611110367347E-2</v>
      </c>
      <c r="F229" s="398">
        <v>7.2997685187146999E-2</v>
      </c>
      <c r="G229" s="397">
        <v>121</v>
      </c>
      <c r="H229" s="398">
        <v>5.921118883445798E-2</v>
      </c>
      <c r="I229" s="398">
        <v>0.11939814814832062</v>
      </c>
    </row>
    <row r="230" spans="2:9" ht="15.75" thickBot="1" x14ac:dyDescent="0.3">
      <c r="B230" s="827"/>
      <c r="C230" s="812" t="s">
        <v>1549</v>
      </c>
      <c r="D230" s="813"/>
      <c r="E230" s="398">
        <v>9.9074074096279219E-3</v>
      </c>
      <c r="F230" s="398">
        <v>9.2592592591245193E-2</v>
      </c>
      <c r="G230" s="397">
        <v>489</v>
      </c>
      <c r="H230" s="398">
        <v>4.2305899097185372E-2</v>
      </c>
      <c r="I230" s="398">
        <v>0.12476851851533866</v>
      </c>
    </row>
    <row r="231" spans="2:9" ht="15.75" thickBot="1" x14ac:dyDescent="0.3">
      <c r="B231" s="397">
        <v>151</v>
      </c>
      <c r="C231" s="816" t="s">
        <v>1551</v>
      </c>
      <c r="D231" s="817"/>
      <c r="E231" s="833" t="s">
        <v>1097</v>
      </c>
      <c r="F231" s="822"/>
      <c r="G231" s="822"/>
      <c r="H231" s="822"/>
      <c r="I231" s="834"/>
    </row>
    <row r="232" spans="2:9" ht="84.75" customHeight="1" thickBot="1" x14ac:dyDescent="0.3">
      <c r="B232" s="403">
        <v>152</v>
      </c>
      <c r="C232" s="816" t="s">
        <v>1552</v>
      </c>
      <c r="D232" s="817"/>
      <c r="E232" s="821" t="s">
        <v>1962</v>
      </c>
      <c r="F232" s="822"/>
      <c r="G232" s="822"/>
      <c r="H232" s="822"/>
      <c r="I232" s="823"/>
    </row>
    <row r="233" spans="2:9" ht="15.75" thickBot="1" x14ac:dyDescent="0.3">
      <c r="B233" s="818">
        <v>153</v>
      </c>
      <c r="C233" s="814" t="s">
        <v>1548</v>
      </c>
      <c r="D233" s="815"/>
      <c r="E233" s="398">
        <v>8.4606481468654238E-3</v>
      </c>
      <c r="F233" s="398">
        <v>9.4155092592700385E-2</v>
      </c>
      <c r="G233" s="397">
        <v>395</v>
      </c>
      <c r="H233" s="398">
        <v>4.0769661566127942E-2</v>
      </c>
      <c r="I233" s="398">
        <v>0.14309027777926531</v>
      </c>
    </row>
    <row r="234" spans="2:9" ht="15.75" thickBot="1" x14ac:dyDescent="0.3">
      <c r="B234" s="819"/>
      <c r="C234" s="814" t="s">
        <v>1549</v>
      </c>
      <c r="D234" s="815"/>
      <c r="E234" s="398">
        <v>1.5729166669188999E-2</v>
      </c>
      <c r="F234" s="398">
        <v>0.11359953703504289</v>
      </c>
      <c r="G234" s="397">
        <v>527</v>
      </c>
      <c r="H234" s="398">
        <v>5.2569101931793247E-2</v>
      </c>
      <c r="I234" s="398">
        <v>0.17788194444437977</v>
      </c>
    </row>
    <row r="235" spans="2:9" ht="69.75" customHeight="1" thickBot="1" x14ac:dyDescent="0.3">
      <c r="B235" s="403">
        <v>154</v>
      </c>
      <c r="C235" s="816" t="s">
        <v>1552</v>
      </c>
      <c r="D235" s="817"/>
      <c r="E235" s="821" t="s">
        <v>1963</v>
      </c>
      <c r="F235" s="822"/>
      <c r="G235" s="822"/>
      <c r="H235" s="822"/>
      <c r="I235" s="823"/>
    </row>
    <row r="236" spans="2:9" ht="15.75" thickBot="1" x14ac:dyDescent="0.3">
      <c r="B236" s="818">
        <v>155</v>
      </c>
      <c r="C236" s="812" t="s">
        <v>1548</v>
      </c>
      <c r="D236" s="813"/>
      <c r="E236" s="398">
        <v>8.4837963004247285E-3</v>
      </c>
      <c r="F236" s="398">
        <v>0.13165509259124519</v>
      </c>
      <c r="G236" s="397">
        <v>373</v>
      </c>
      <c r="H236" s="398">
        <v>4.5623222552889531E-2</v>
      </c>
      <c r="I236" s="398">
        <v>0.20873842592845904</v>
      </c>
    </row>
    <row r="237" spans="2:9" ht="15.75" thickBot="1" x14ac:dyDescent="0.3">
      <c r="B237" s="827"/>
      <c r="C237" s="812" t="s">
        <v>1549</v>
      </c>
      <c r="D237" s="813"/>
      <c r="E237" s="398">
        <v>1.6504629631526768E-2</v>
      </c>
      <c r="F237" s="398">
        <v>0.13423611110920319</v>
      </c>
      <c r="G237" s="397">
        <v>506</v>
      </c>
      <c r="H237" s="398">
        <v>5.9254032257914306E-2</v>
      </c>
      <c r="I237" s="398">
        <v>0.25501157407416031</v>
      </c>
    </row>
    <row r="238" spans="2:9" ht="60" customHeight="1" thickBot="1" x14ac:dyDescent="0.3">
      <c r="B238" s="403">
        <v>156</v>
      </c>
      <c r="C238" s="816" t="s">
        <v>1552</v>
      </c>
      <c r="D238" s="817"/>
      <c r="E238" s="821" t="s">
        <v>1964</v>
      </c>
      <c r="F238" s="822"/>
      <c r="G238" s="822"/>
      <c r="H238" s="822"/>
      <c r="I238" s="823"/>
    </row>
    <row r="239" spans="2:9" ht="15.75" thickBot="1" x14ac:dyDescent="0.3">
      <c r="B239" s="818">
        <v>157</v>
      </c>
      <c r="C239" s="812" t="s">
        <v>1548</v>
      </c>
      <c r="D239" s="813"/>
      <c r="E239" s="398">
        <v>2.0081018512428273E-2</v>
      </c>
      <c r="F239" s="398">
        <v>0.10177083333110204</v>
      </c>
      <c r="G239" s="397">
        <v>137</v>
      </c>
      <c r="H239" s="398">
        <v>6.3807947020218331E-2</v>
      </c>
      <c r="I239" s="398">
        <v>0.16039351851941319</v>
      </c>
    </row>
    <row r="240" spans="2:9" ht="15.75" thickBot="1" x14ac:dyDescent="0.3">
      <c r="B240" s="827"/>
      <c r="C240" s="812" t="s">
        <v>1549</v>
      </c>
      <c r="D240" s="813"/>
      <c r="E240" s="398">
        <v>1.1435185188020114E-2</v>
      </c>
      <c r="F240" s="398">
        <v>0.14862268518481869</v>
      </c>
      <c r="G240" s="397">
        <v>381</v>
      </c>
      <c r="H240" s="398">
        <v>5.7852236810157824E-2</v>
      </c>
      <c r="I240" s="398">
        <v>0.23537037037021946</v>
      </c>
    </row>
    <row r="241" spans="2:9" ht="55.5" customHeight="1" thickBot="1" x14ac:dyDescent="0.3">
      <c r="B241" s="397">
        <v>158</v>
      </c>
      <c r="C241" s="816" t="s">
        <v>1552</v>
      </c>
      <c r="D241" s="817"/>
      <c r="E241" s="821" t="s">
        <v>1965</v>
      </c>
      <c r="F241" s="822"/>
      <c r="G241" s="822"/>
      <c r="H241" s="822"/>
      <c r="I241" s="823"/>
    </row>
    <row r="242" spans="2:9" ht="15.75" thickBot="1" x14ac:dyDescent="0.3">
      <c r="B242" s="818">
        <v>159</v>
      </c>
      <c r="C242" s="812" t="s">
        <v>1548</v>
      </c>
      <c r="D242" s="813"/>
      <c r="E242" s="398">
        <v>8.0439814810233656E-3</v>
      </c>
      <c r="F242" s="398">
        <v>0.1052777777731535</v>
      </c>
      <c r="G242" s="397">
        <v>178</v>
      </c>
      <c r="H242" s="398">
        <v>5.6721734652971402E-2</v>
      </c>
      <c r="I242" s="398">
        <v>0.17273148147796746</v>
      </c>
    </row>
    <row r="243" spans="2:9" ht="15.75" thickBot="1" x14ac:dyDescent="0.3">
      <c r="B243" s="827"/>
      <c r="C243" s="812" t="s">
        <v>1549</v>
      </c>
      <c r="D243" s="813"/>
      <c r="E243" s="398">
        <v>1.5324074076488614E-2</v>
      </c>
      <c r="F243" s="398">
        <v>0.138009259258979</v>
      </c>
      <c r="G243" s="397">
        <v>368</v>
      </c>
      <c r="H243" s="398">
        <v>6.4781344869638297E-2</v>
      </c>
      <c r="I243" s="398">
        <v>0.25274305555649335</v>
      </c>
    </row>
    <row r="244" spans="2:9" ht="15.75" thickBot="1" x14ac:dyDescent="0.3">
      <c r="B244" s="397">
        <v>160</v>
      </c>
      <c r="C244" s="816" t="s">
        <v>1551</v>
      </c>
      <c r="D244" s="817"/>
      <c r="E244" s="833" t="s">
        <v>1097</v>
      </c>
      <c r="F244" s="822"/>
      <c r="G244" s="822"/>
      <c r="H244" s="822"/>
      <c r="I244" s="834"/>
    </row>
    <row r="245" spans="2:9" ht="85.5" customHeight="1" thickBot="1" x14ac:dyDescent="0.3">
      <c r="B245" s="397">
        <v>161</v>
      </c>
      <c r="C245" s="816" t="s">
        <v>1552</v>
      </c>
      <c r="D245" s="817"/>
      <c r="E245" s="821" t="s">
        <v>1966</v>
      </c>
      <c r="F245" s="839"/>
      <c r="G245" s="839"/>
      <c r="H245" s="839"/>
      <c r="I245" s="840"/>
    </row>
    <row r="246" spans="2:9" ht="15.75" thickBot="1" x14ac:dyDescent="0.3">
      <c r="B246" s="818">
        <v>162</v>
      </c>
      <c r="C246" s="814" t="s">
        <v>1548</v>
      </c>
      <c r="D246" s="815"/>
      <c r="E246" s="398">
        <v>1.1458333334303461E-2</v>
      </c>
      <c r="F246" s="398">
        <v>0.14731481481430819</v>
      </c>
      <c r="G246" s="397">
        <v>1157</v>
      </c>
      <c r="H246" s="398">
        <v>6.0713505224386052E-2</v>
      </c>
      <c r="I246" s="398">
        <v>0.19707175926305354</v>
      </c>
    </row>
    <row r="247" spans="2:9" ht="15.75" thickBot="1" x14ac:dyDescent="0.3">
      <c r="B247" s="819"/>
      <c r="C247" s="814" t="s">
        <v>1549</v>
      </c>
      <c r="D247" s="815"/>
      <c r="E247" s="398">
        <v>1.7303240740147885E-2</v>
      </c>
      <c r="F247" s="398">
        <v>0.138113425928168</v>
      </c>
      <c r="G247" s="397">
        <v>318</v>
      </c>
      <c r="H247" s="398">
        <v>6.9390726422116314E-2</v>
      </c>
      <c r="I247" s="398">
        <v>0.25968749999447027</v>
      </c>
    </row>
    <row r="248" spans="2:9" ht="81" customHeight="1" thickBot="1" x14ac:dyDescent="0.3">
      <c r="B248" s="397">
        <v>163</v>
      </c>
      <c r="C248" s="816" t="s">
        <v>1552</v>
      </c>
      <c r="D248" s="817"/>
      <c r="E248" s="821" t="s">
        <v>1967</v>
      </c>
      <c r="F248" s="839"/>
      <c r="G248" s="839"/>
      <c r="H248" s="839"/>
      <c r="I248" s="840"/>
    </row>
    <row r="249" spans="2:9" ht="15.75" thickBot="1" x14ac:dyDescent="0.3">
      <c r="B249" s="818">
        <v>164</v>
      </c>
      <c r="C249" s="812" t="s">
        <v>1548</v>
      </c>
      <c r="D249" s="813"/>
      <c r="E249" s="398">
        <v>9.8495370402815752E-3</v>
      </c>
      <c r="F249" s="398">
        <v>9.8749999997380655E-2</v>
      </c>
      <c r="G249" s="397">
        <v>533</v>
      </c>
      <c r="H249" s="398">
        <v>5.5555233214031739E-2</v>
      </c>
      <c r="I249" s="398">
        <v>0.15526620369928423</v>
      </c>
    </row>
    <row r="250" spans="2:9" ht="15.75" thickBot="1" x14ac:dyDescent="0.3">
      <c r="B250" s="827"/>
      <c r="C250" s="812" t="s">
        <v>1549</v>
      </c>
      <c r="D250" s="813"/>
      <c r="E250" s="398">
        <v>1.6701388893125113E-2</v>
      </c>
      <c r="F250" s="398">
        <v>0.10498842592642177</v>
      </c>
      <c r="G250" s="397">
        <v>182</v>
      </c>
      <c r="H250" s="398">
        <v>7.1425169909091493E-2</v>
      </c>
      <c r="I250" s="398">
        <v>0.25410879629635019</v>
      </c>
    </row>
    <row r="251" spans="2:9" ht="97.5" customHeight="1" thickBot="1" x14ac:dyDescent="0.3">
      <c r="B251" s="397">
        <v>165</v>
      </c>
      <c r="C251" s="816" t="s">
        <v>1552</v>
      </c>
      <c r="D251" s="817"/>
      <c r="E251" s="821" t="s">
        <v>1968</v>
      </c>
      <c r="F251" s="839"/>
      <c r="G251" s="839"/>
      <c r="H251" s="839"/>
      <c r="I251" s="840"/>
    </row>
    <row r="252" spans="2:9" ht="15.75" thickBot="1" x14ac:dyDescent="0.3">
      <c r="B252" s="818">
        <v>166</v>
      </c>
      <c r="C252" s="812" t="s">
        <v>1548</v>
      </c>
      <c r="D252" s="813"/>
      <c r="E252" s="398">
        <v>1.0231481479422655E-2</v>
      </c>
      <c r="F252" s="398">
        <v>0.11836805555503815</v>
      </c>
      <c r="G252" s="397">
        <v>945</v>
      </c>
      <c r="H252" s="398">
        <v>5.7377058662585495E-2</v>
      </c>
      <c r="I252" s="398">
        <v>0.16554398147854954</v>
      </c>
    </row>
    <row r="253" spans="2:9" ht="15.75" thickBot="1" x14ac:dyDescent="0.3">
      <c r="B253" s="827"/>
      <c r="C253" s="812" t="s">
        <v>1549</v>
      </c>
      <c r="D253" s="813"/>
      <c r="E253" s="398">
        <v>1.6504629624250811E-2</v>
      </c>
      <c r="F253" s="398">
        <v>8.4756944444961846E-2</v>
      </c>
      <c r="G253" s="397">
        <v>434</v>
      </c>
      <c r="H253" s="398">
        <v>6.5969393004291707E-2</v>
      </c>
      <c r="I253" s="398">
        <v>0.158692129625706</v>
      </c>
    </row>
    <row r="254" spans="2:9" ht="93" customHeight="1" thickBot="1" x14ac:dyDescent="0.3">
      <c r="B254" s="397">
        <v>167</v>
      </c>
      <c r="C254" s="816" t="s">
        <v>1552</v>
      </c>
      <c r="D254" s="817"/>
      <c r="E254" s="821" t="s">
        <v>1969</v>
      </c>
      <c r="F254" s="839"/>
      <c r="G254" s="839"/>
      <c r="H254" s="839"/>
      <c r="I254" s="840"/>
    </row>
    <row r="255" spans="2:9" ht="15.75" thickBot="1" x14ac:dyDescent="0.3">
      <c r="B255" s="818">
        <v>168</v>
      </c>
      <c r="C255" s="812" t="s">
        <v>1548</v>
      </c>
      <c r="D255" s="813"/>
      <c r="E255" s="398">
        <v>1.0879629629926058E-2</v>
      </c>
      <c r="F255" s="398">
        <v>0.13687499999650754</v>
      </c>
      <c r="G255" s="397">
        <v>1085</v>
      </c>
      <c r="H255" s="398">
        <v>6.0560463693513755E-2</v>
      </c>
      <c r="I255" s="398">
        <v>0.21704861111356877</v>
      </c>
    </row>
    <row r="256" spans="2:9" ht="15.75" thickBot="1" x14ac:dyDescent="0.3">
      <c r="B256" s="827"/>
      <c r="C256" s="812" t="s">
        <v>1549</v>
      </c>
      <c r="D256" s="813"/>
      <c r="E256" s="398">
        <v>1.7268518517084885E-2</v>
      </c>
      <c r="F256" s="398">
        <v>0.14002314815297723</v>
      </c>
      <c r="G256" s="397">
        <v>343</v>
      </c>
      <c r="H256" s="398">
        <v>7.3806836185071098E-2</v>
      </c>
      <c r="I256" s="398">
        <v>3.1631944444444442E-2</v>
      </c>
    </row>
    <row r="257" spans="2:9" ht="88.5" customHeight="1" thickBot="1" x14ac:dyDescent="0.3">
      <c r="B257" s="397">
        <v>169</v>
      </c>
      <c r="C257" s="816" t="s">
        <v>1552</v>
      </c>
      <c r="D257" s="817"/>
      <c r="E257" s="821" t="s">
        <v>1970</v>
      </c>
      <c r="F257" s="839"/>
      <c r="G257" s="839"/>
      <c r="H257" s="839"/>
      <c r="I257" s="840"/>
    </row>
    <row r="258" spans="2:9" ht="15.75" thickBot="1" x14ac:dyDescent="0.3">
      <c r="B258" s="818">
        <v>170</v>
      </c>
      <c r="C258" s="812" t="s">
        <v>1548</v>
      </c>
      <c r="D258" s="813"/>
      <c r="E258" s="398">
        <v>8.0324074078816921E-3</v>
      </c>
      <c r="F258" s="398">
        <v>9.6134259256359655E-2</v>
      </c>
      <c r="G258" s="397">
        <v>571</v>
      </c>
      <c r="H258" s="398">
        <v>5.2877737410497068E-2</v>
      </c>
      <c r="I258" s="398">
        <v>7.7013888888888882E-2</v>
      </c>
    </row>
    <row r="259" spans="2:9" ht="15.75" thickBot="1" x14ac:dyDescent="0.3">
      <c r="B259" s="827"/>
      <c r="C259" s="812" t="s">
        <v>1549</v>
      </c>
      <c r="D259" s="813"/>
      <c r="E259" s="398">
        <v>1.5057870372402249E-2</v>
      </c>
      <c r="F259" s="398">
        <v>8.3541666666860692E-2</v>
      </c>
      <c r="G259" s="397">
        <v>155</v>
      </c>
      <c r="H259" s="398">
        <v>6.5061463933400981E-2</v>
      </c>
      <c r="I259" s="398">
        <v>0.1706365740756155</v>
      </c>
    </row>
    <row r="260" spans="2:9" ht="93.75" customHeight="1" thickBot="1" x14ac:dyDescent="0.3">
      <c r="B260" s="397">
        <v>171</v>
      </c>
      <c r="C260" s="816" t="s">
        <v>1552</v>
      </c>
      <c r="D260" s="817"/>
      <c r="E260" s="821" t="s">
        <v>1971</v>
      </c>
      <c r="F260" s="839"/>
      <c r="G260" s="839"/>
      <c r="H260" s="839"/>
      <c r="I260" s="840"/>
    </row>
    <row r="261" spans="2:9" ht="15.75" thickBot="1" x14ac:dyDescent="0.3">
      <c r="B261" s="818">
        <v>172</v>
      </c>
      <c r="C261" s="812" t="s">
        <v>1548</v>
      </c>
      <c r="D261" s="813"/>
      <c r="E261" s="398">
        <v>9.6064814824785572E-3</v>
      </c>
      <c r="F261" s="398">
        <v>0.10526620370364981</v>
      </c>
      <c r="G261" s="397">
        <v>855</v>
      </c>
      <c r="H261" s="398">
        <v>6.4396988324408613E-2</v>
      </c>
      <c r="I261" s="398">
        <v>0.18854166667006211</v>
      </c>
    </row>
    <row r="262" spans="2:9" ht="15.75" thickBot="1" x14ac:dyDescent="0.3">
      <c r="B262" s="827"/>
      <c r="C262" s="812" t="s">
        <v>1549</v>
      </c>
      <c r="D262" s="813"/>
      <c r="E262" s="398">
        <v>1.68981481474475E-2</v>
      </c>
      <c r="F262" s="398">
        <v>0.12082175925752381</v>
      </c>
      <c r="G262" s="397">
        <v>177</v>
      </c>
      <c r="H262" s="398">
        <v>7.5414251931937765E-2</v>
      </c>
      <c r="I262" s="398">
        <v>0.2095949074064265</v>
      </c>
    </row>
    <row r="263" spans="2:9" ht="101.25" customHeight="1" thickBot="1" x14ac:dyDescent="0.3">
      <c r="B263" s="397">
        <v>173</v>
      </c>
      <c r="C263" s="816" t="s">
        <v>1552</v>
      </c>
      <c r="D263" s="817"/>
      <c r="E263" s="821" t="s">
        <v>1972</v>
      </c>
      <c r="F263" s="839"/>
      <c r="G263" s="839"/>
      <c r="H263" s="839"/>
      <c r="I263" s="840"/>
    </row>
    <row r="264" spans="2:9" ht="15.75" thickBot="1" x14ac:dyDescent="0.3">
      <c r="B264" s="818">
        <v>174</v>
      </c>
      <c r="C264" s="812" t="s">
        <v>1548</v>
      </c>
      <c r="D264" s="813"/>
      <c r="E264" s="398">
        <v>9.7222222211712506E-3</v>
      </c>
      <c r="F264" s="398">
        <v>0.10831018518365454</v>
      </c>
      <c r="G264" s="397">
        <v>882</v>
      </c>
      <c r="H264" s="398">
        <v>6.3643457354713953E-2</v>
      </c>
      <c r="I264" s="398">
        <v>0.20743055555794854</v>
      </c>
    </row>
    <row r="265" spans="2:9" ht="15.75" thickBot="1" x14ac:dyDescent="0.3">
      <c r="B265" s="827"/>
      <c r="C265" s="812" t="s">
        <v>1549</v>
      </c>
      <c r="D265" s="813"/>
      <c r="E265" s="398">
        <v>1.7210648147738539E-2</v>
      </c>
      <c r="F265" s="398">
        <v>0.16098379629693227</v>
      </c>
      <c r="G265" s="397">
        <v>165</v>
      </c>
      <c r="H265" s="398">
        <v>7.5762076082132826E-2</v>
      </c>
      <c r="I265" s="398">
        <v>0.24805555555212777</v>
      </c>
    </row>
    <row r="266" spans="2:9" ht="85.5" customHeight="1" thickBot="1" x14ac:dyDescent="0.3">
      <c r="B266" s="397">
        <v>175</v>
      </c>
      <c r="C266" s="816" t="s">
        <v>1552</v>
      </c>
      <c r="D266" s="817"/>
      <c r="E266" s="821" t="s">
        <v>1973</v>
      </c>
      <c r="F266" s="839"/>
      <c r="G266" s="839"/>
      <c r="H266" s="839"/>
      <c r="I266" s="840"/>
    </row>
    <row r="267" spans="2:9" ht="15.75" thickBot="1" x14ac:dyDescent="0.3">
      <c r="B267" s="818">
        <v>176</v>
      </c>
      <c r="C267" s="812" t="s">
        <v>1548</v>
      </c>
      <c r="D267" s="813"/>
      <c r="E267" s="398">
        <v>9.9826388905057684E-3</v>
      </c>
      <c r="F267" s="398">
        <v>0.10605324074276723</v>
      </c>
      <c r="G267" s="397">
        <v>951</v>
      </c>
      <c r="H267" s="398">
        <v>6.3841839760607574E-2</v>
      </c>
      <c r="I267" s="398">
        <v>5.9826388888888887E-2</v>
      </c>
    </row>
    <row r="268" spans="2:9" ht="15.75" thickBot="1" x14ac:dyDescent="0.3">
      <c r="B268" s="827"/>
      <c r="C268" s="812" t="s">
        <v>1549</v>
      </c>
      <c r="D268" s="813"/>
      <c r="E268" s="398">
        <v>1.7060185185982846E-2</v>
      </c>
      <c r="F268" s="398">
        <v>8.572916666889796E-2</v>
      </c>
      <c r="G268" s="397">
        <v>153</v>
      </c>
      <c r="H268" s="398">
        <v>7.3331886574211941E-2</v>
      </c>
      <c r="I268" s="398">
        <v>0.17038194444467081</v>
      </c>
    </row>
    <row r="269" spans="2:9" ht="90" customHeight="1" thickBot="1" x14ac:dyDescent="0.3">
      <c r="B269" s="397">
        <v>177</v>
      </c>
      <c r="C269" s="816" t="s">
        <v>1552</v>
      </c>
      <c r="D269" s="817"/>
      <c r="E269" s="821" t="s">
        <v>1974</v>
      </c>
      <c r="F269" s="839"/>
      <c r="G269" s="839"/>
      <c r="H269" s="839"/>
      <c r="I269" s="840"/>
    </row>
    <row r="270" spans="2:9" ht="15.75" thickBot="1" x14ac:dyDescent="0.3">
      <c r="B270" s="818">
        <v>178</v>
      </c>
      <c r="C270" s="812" t="s">
        <v>1548</v>
      </c>
      <c r="D270" s="813"/>
      <c r="E270" s="398">
        <v>9.1435185131558683E-3</v>
      </c>
      <c r="F270" s="398">
        <v>0.15134259259502869</v>
      </c>
      <c r="G270" s="397">
        <v>831</v>
      </c>
      <c r="H270" s="398">
        <v>6.23166976232871E-2</v>
      </c>
      <c r="I270" s="398">
        <v>0.27646990740322508</v>
      </c>
    </row>
    <row r="271" spans="2:9" ht="15.75" thickBot="1" x14ac:dyDescent="0.3">
      <c r="B271" s="827"/>
      <c r="C271" s="812" t="s">
        <v>1549</v>
      </c>
      <c r="D271" s="813"/>
      <c r="E271" s="398">
        <v>1.6869212962774327E-2</v>
      </c>
      <c r="F271" s="398">
        <v>0.11984953704086365</v>
      </c>
      <c r="G271" s="397">
        <v>168</v>
      </c>
      <c r="H271" s="398">
        <v>7.4165846116597794E-2</v>
      </c>
      <c r="I271" s="398">
        <v>0.29085648147884058</v>
      </c>
    </row>
    <row r="272" spans="2:9" ht="78" customHeight="1" thickBot="1" x14ac:dyDescent="0.3">
      <c r="B272" s="397">
        <v>179</v>
      </c>
      <c r="C272" s="816" t="s">
        <v>1552</v>
      </c>
      <c r="D272" s="817"/>
      <c r="E272" s="821" t="s">
        <v>1975</v>
      </c>
      <c r="F272" s="839"/>
      <c r="G272" s="839"/>
      <c r="H272" s="839"/>
      <c r="I272" s="840"/>
    </row>
    <row r="273" spans="2:9" ht="15.75" thickBot="1" x14ac:dyDescent="0.3">
      <c r="B273" s="818">
        <v>180</v>
      </c>
      <c r="C273" s="812" t="s">
        <v>1548</v>
      </c>
      <c r="D273" s="813"/>
      <c r="E273" s="398">
        <v>1.0486111110367347E-2</v>
      </c>
      <c r="F273" s="398">
        <v>0.10762731481372612</v>
      </c>
      <c r="G273" s="397">
        <v>631</v>
      </c>
      <c r="H273" s="398">
        <v>5.9721382986644027E-2</v>
      </c>
      <c r="I273" s="398">
        <v>0.19244212962803431</v>
      </c>
    </row>
    <row r="274" spans="2:9" ht="15.75" thickBot="1" x14ac:dyDescent="0.3">
      <c r="B274" s="827"/>
      <c r="C274" s="812" t="s">
        <v>1549</v>
      </c>
      <c r="D274" s="813"/>
      <c r="E274" s="398">
        <v>1.8813657407008577E-2</v>
      </c>
      <c r="F274" s="398">
        <v>0.12545138888526708</v>
      </c>
      <c r="G274" s="397">
        <v>96</v>
      </c>
      <c r="H274" s="398">
        <v>7.3074436494818956E-2</v>
      </c>
      <c r="I274" s="398">
        <v>0.18913194444030523</v>
      </c>
    </row>
    <row r="275" spans="2:9" ht="40.5" customHeight="1" thickBot="1" x14ac:dyDescent="0.3">
      <c r="B275" s="397">
        <v>181</v>
      </c>
      <c r="C275" s="816" t="s">
        <v>1552</v>
      </c>
      <c r="D275" s="817"/>
      <c r="E275" s="821" t="s">
        <v>1976</v>
      </c>
      <c r="F275" s="839"/>
      <c r="G275" s="839"/>
      <c r="H275" s="839"/>
      <c r="I275" s="840"/>
    </row>
    <row r="276" spans="2:9" ht="15.75" thickBot="1" x14ac:dyDescent="0.3">
      <c r="B276" s="818">
        <v>182</v>
      </c>
      <c r="C276" s="812" t="s">
        <v>1548</v>
      </c>
      <c r="D276" s="813"/>
      <c r="E276" s="398">
        <v>7.6678240729961544E-3</v>
      </c>
      <c r="F276" s="398">
        <v>0.1133333333345945</v>
      </c>
      <c r="G276" s="397">
        <v>665</v>
      </c>
      <c r="H276" s="398">
        <v>5.1539982561456844E-2</v>
      </c>
      <c r="I276" s="398">
        <v>0.18077546296262881</v>
      </c>
    </row>
    <row r="277" spans="2:9" ht="15.75" thickBot="1" x14ac:dyDescent="0.3">
      <c r="B277" s="827"/>
      <c r="C277" s="812" t="s">
        <v>1549</v>
      </c>
      <c r="D277" s="813"/>
      <c r="E277" s="398">
        <v>1.5601851850078674E-2</v>
      </c>
      <c r="F277" s="398">
        <v>6.048611111327773E-2</v>
      </c>
      <c r="G277" s="397">
        <v>170</v>
      </c>
      <c r="H277" s="398">
        <v>5.9354649979618292E-2</v>
      </c>
      <c r="I277" s="398">
        <v>0.15380787036701804</v>
      </c>
    </row>
    <row r="278" spans="2:9" ht="45" customHeight="1" thickBot="1" x14ac:dyDescent="0.3">
      <c r="B278" s="397">
        <v>183</v>
      </c>
      <c r="C278" s="816" t="s">
        <v>1552</v>
      </c>
      <c r="D278" s="817"/>
      <c r="E278" s="821" t="s">
        <v>1977</v>
      </c>
      <c r="F278" s="839"/>
      <c r="G278" s="839"/>
      <c r="H278" s="839"/>
      <c r="I278" s="840"/>
    </row>
    <row r="279" spans="2:9" ht="15.75" thickBot="1" x14ac:dyDescent="0.3">
      <c r="B279" s="818">
        <v>184</v>
      </c>
      <c r="C279" s="812" t="s">
        <v>1548</v>
      </c>
      <c r="D279" s="813"/>
      <c r="E279" s="398">
        <v>1.1909722226846498E-2</v>
      </c>
      <c r="F279" s="398">
        <v>0.20018518518190831</v>
      </c>
      <c r="G279" s="397">
        <v>1342</v>
      </c>
      <c r="H279" s="398">
        <v>5.9395905265575144E-2</v>
      </c>
      <c r="I279" s="398">
        <v>0.24164351851504762</v>
      </c>
    </row>
    <row r="280" spans="2:9" ht="15.75" thickBot="1" x14ac:dyDescent="0.3">
      <c r="B280" s="827"/>
      <c r="C280" s="812" t="s">
        <v>1549</v>
      </c>
      <c r="D280" s="813"/>
      <c r="E280" s="398">
        <v>2.4803240739856847E-2</v>
      </c>
      <c r="F280" s="398">
        <v>0.1522916666654055</v>
      </c>
      <c r="G280" s="397">
        <v>164</v>
      </c>
      <c r="H280" s="398">
        <v>8.4862705761560298E-2</v>
      </c>
      <c r="I280" s="398">
        <v>0.23601851852436084</v>
      </c>
    </row>
    <row r="281" spans="2:9" ht="44.25" customHeight="1" thickBot="1" x14ac:dyDescent="0.3">
      <c r="B281" s="397">
        <v>185</v>
      </c>
      <c r="C281" s="816" t="s">
        <v>1552</v>
      </c>
      <c r="D281" s="817"/>
      <c r="E281" s="821" t="s">
        <v>1978</v>
      </c>
      <c r="F281" s="839"/>
      <c r="G281" s="839"/>
      <c r="H281" s="839"/>
      <c r="I281" s="840"/>
    </row>
    <row r="282" spans="2:9" ht="15.75" thickBot="1" x14ac:dyDescent="0.3">
      <c r="B282" s="818">
        <v>186</v>
      </c>
      <c r="C282" s="812" t="s">
        <v>1548</v>
      </c>
      <c r="D282" s="813"/>
      <c r="E282" s="398">
        <v>1.17361111115315E-2</v>
      </c>
      <c r="F282" s="398">
        <v>0.11710648147709435</v>
      </c>
      <c r="G282" s="397">
        <v>1319</v>
      </c>
      <c r="H282" s="398">
        <v>6.0840365999344635E-2</v>
      </c>
      <c r="I282" s="398">
        <v>0.19354166666744277</v>
      </c>
    </row>
    <row r="283" spans="2:9" ht="15.75" thickBot="1" x14ac:dyDescent="0.3">
      <c r="B283" s="827"/>
      <c r="C283" s="812" t="s">
        <v>1549</v>
      </c>
      <c r="D283" s="813"/>
      <c r="E283" s="398">
        <v>2.3148148145992309E-2</v>
      </c>
      <c r="F283" s="398">
        <v>0.101458333330811</v>
      </c>
      <c r="G283" s="397">
        <v>154</v>
      </c>
      <c r="H283" s="398">
        <v>7.6279601894330057E-2</v>
      </c>
      <c r="I283" s="398">
        <v>0.17953703703824431</v>
      </c>
    </row>
    <row r="284" spans="2:9" ht="43.5" customHeight="1" thickBot="1" x14ac:dyDescent="0.3">
      <c r="B284" s="397">
        <v>187</v>
      </c>
      <c r="C284" s="816" t="s">
        <v>1552</v>
      </c>
      <c r="D284" s="817"/>
      <c r="E284" s="821" t="s">
        <v>1979</v>
      </c>
      <c r="F284" s="839"/>
      <c r="G284" s="839"/>
      <c r="H284" s="839"/>
      <c r="I284" s="840"/>
    </row>
    <row r="285" spans="2:9" ht="15.75" thickBot="1" x14ac:dyDescent="0.3">
      <c r="B285" s="818">
        <v>188</v>
      </c>
      <c r="C285" s="812" t="s">
        <v>1548</v>
      </c>
      <c r="D285" s="813"/>
      <c r="E285" s="398">
        <v>1.2152777781011537E-2</v>
      </c>
      <c r="F285" s="398">
        <v>0.12181712962774327</v>
      </c>
      <c r="G285" s="397">
        <v>1407</v>
      </c>
      <c r="H285" s="398">
        <v>5.9832363735416651E-2</v>
      </c>
      <c r="I285" s="398">
        <v>0.16965277777489973</v>
      </c>
    </row>
    <row r="286" spans="2:9" ht="15.75" thickBot="1" x14ac:dyDescent="0.3">
      <c r="B286" s="827"/>
      <c r="C286" s="812" t="s">
        <v>1549</v>
      </c>
      <c r="D286" s="813"/>
      <c r="E286" s="398">
        <v>2.2962962961173616E-2</v>
      </c>
      <c r="F286" s="398">
        <v>0.14979166666307719</v>
      </c>
      <c r="G286" s="397">
        <v>139</v>
      </c>
      <c r="H286" s="398">
        <v>7.7567975653224944E-2</v>
      </c>
      <c r="I286" s="398">
        <v>0.18908564814773854</v>
      </c>
    </row>
    <row r="287" spans="2:9" ht="48.75" customHeight="1" thickBot="1" x14ac:dyDescent="0.3">
      <c r="B287" s="397">
        <v>189</v>
      </c>
      <c r="C287" s="816" t="s">
        <v>1552</v>
      </c>
      <c r="D287" s="817"/>
      <c r="E287" s="821" t="s">
        <v>1980</v>
      </c>
      <c r="F287" s="839"/>
      <c r="G287" s="839"/>
      <c r="H287" s="839"/>
      <c r="I287" s="840"/>
    </row>
    <row r="288" spans="2:9" ht="15.75" thickBot="1" x14ac:dyDescent="0.3">
      <c r="B288" s="818">
        <v>190</v>
      </c>
      <c r="C288" s="812" t="s">
        <v>1548</v>
      </c>
      <c r="D288" s="813"/>
      <c r="E288" s="398">
        <v>1.1458333334303461E-2</v>
      </c>
      <c r="F288" s="398">
        <v>0.11383101851970423</v>
      </c>
      <c r="G288" s="397">
        <v>1337</v>
      </c>
      <c r="H288" s="398">
        <v>5.990221359712699E-2</v>
      </c>
      <c r="I288" s="398">
        <v>0.16452546296204673</v>
      </c>
    </row>
    <row r="289" spans="2:9" ht="15.75" thickBot="1" x14ac:dyDescent="0.3">
      <c r="B289" s="827"/>
      <c r="C289" s="812" t="s">
        <v>1549</v>
      </c>
      <c r="D289" s="813"/>
      <c r="E289" s="398">
        <v>2.1759259259852115E-2</v>
      </c>
      <c r="F289" s="398">
        <v>0.13224537036876427</v>
      </c>
      <c r="G289" s="397">
        <v>154</v>
      </c>
      <c r="H289" s="398">
        <v>7.8332735611252355E-2</v>
      </c>
      <c r="I289" s="398">
        <v>0.1732870370396995</v>
      </c>
    </row>
    <row r="290" spans="2:9" ht="48" customHeight="1" thickBot="1" x14ac:dyDescent="0.3">
      <c r="B290" s="397">
        <v>191</v>
      </c>
      <c r="C290" s="816" t="s">
        <v>1552</v>
      </c>
      <c r="D290" s="817"/>
      <c r="E290" s="821" t="s">
        <v>1981</v>
      </c>
      <c r="F290" s="839"/>
      <c r="G290" s="839"/>
      <c r="H290" s="839"/>
      <c r="I290" s="840"/>
    </row>
    <row r="291" spans="2:9" ht="15.75" thickBot="1" x14ac:dyDescent="0.3">
      <c r="B291" s="818">
        <v>192</v>
      </c>
      <c r="C291" s="812" t="s">
        <v>1548</v>
      </c>
      <c r="D291" s="813"/>
      <c r="E291" s="398">
        <v>1.2928240736073349E-2</v>
      </c>
      <c r="F291" s="398">
        <v>0.11004629629314877</v>
      </c>
      <c r="G291" s="397">
        <v>817</v>
      </c>
      <c r="H291" s="398">
        <v>6.3858599101769692E-2</v>
      </c>
      <c r="I291" s="398">
        <v>0.166643518517958</v>
      </c>
    </row>
    <row r="292" spans="2:9" ht="15" customHeight="1" thickBot="1" x14ac:dyDescent="0.3">
      <c r="B292" s="827"/>
      <c r="C292" s="812" t="s">
        <v>1549</v>
      </c>
      <c r="D292" s="813"/>
      <c r="E292" s="398">
        <v>2.5856481486698613E-2</v>
      </c>
      <c r="F292" s="398">
        <v>0.10489583333401242</v>
      </c>
      <c r="G292" s="397">
        <v>87</v>
      </c>
      <c r="H292" s="398">
        <v>8.4922991397111833E-2</v>
      </c>
      <c r="I292" s="398">
        <v>0.1901736111176433</v>
      </c>
    </row>
    <row r="293" spans="2:9" ht="45.75" customHeight="1" thickBot="1" x14ac:dyDescent="0.3">
      <c r="B293" s="397">
        <v>193</v>
      </c>
      <c r="C293" s="816" t="s">
        <v>1552</v>
      </c>
      <c r="D293" s="817"/>
      <c r="E293" s="821" t="s">
        <v>1982</v>
      </c>
      <c r="F293" s="839"/>
      <c r="G293" s="839"/>
      <c r="H293" s="839"/>
      <c r="I293" s="840"/>
    </row>
    <row r="294" spans="2:9" ht="15.75" thickBot="1" x14ac:dyDescent="0.3">
      <c r="B294" s="818">
        <v>194</v>
      </c>
      <c r="C294" s="812" t="s">
        <v>1548</v>
      </c>
      <c r="D294" s="813"/>
      <c r="E294" s="398">
        <v>1.152777778042946E-2</v>
      </c>
      <c r="F294" s="398">
        <v>0.1471643518525525</v>
      </c>
      <c r="G294" s="397">
        <v>838</v>
      </c>
      <c r="H294" s="398">
        <v>6.5664153042876677E-2</v>
      </c>
      <c r="I294" s="398">
        <v>0.22075231480994262</v>
      </c>
    </row>
    <row r="295" spans="2:9" ht="15.75" thickBot="1" x14ac:dyDescent="0.3">
      <c r="B295" s="827"/>
      <c r="C295" s="812" t="s">
        <v>1549</v>
      </c>
      <c r="D295" s="813"/>
      <c r="E295" s="398">
        <v>1.4693287037516711E-2</v>
      </c>
      <c r="F295" s="398">
        <v>0.12511574074596865</v>
      </c>
      <c r="G295" s="397">
        <v>400</v>
      </c>
      <c r="H295" s="398">
        <v>6.9477846815944544E-2</v>
      </c>
      <c r="I295" s="398">
        <v>0.22932870371005265</v>
      </c>
    </row>
    <row r="296" spans="2:9" ht="45.75" customHeight="1" thickBot="1" x14ac:dyDescent="0.3">
      <c r="B296" s="397">
        <v>195</v>
      </c>
      <c r="C296" s="816" t="s">
        <v>1552</v>
      </c>
      <c r="D296" s="817"/>
      <c r="E296" s="821" t="s">
        <v>1983</v>
      </c>
      <c r="F296" s="839"/>
      <c r="G296" s="839"/>
      <c r="H296" s="839"/>
      <c r="I296" s="840"/>
    </row>
    <row r="297" spans="2:9" ht="15.75" thickBot="1" x14ac:dyDescent="0.3">
      <c r="B297" s="818">
        <v>196</v>
      </c>
      <c r="C297" s="812" t="s">
        <v>1548</v>
      </c>
      <c r="D297" s="813"/>
      <c r="E297" s="398">
        <v>1.0555555556493346E-2</v>
      </c>
      <c r="F297" s="398">
        <v>0.1211805555576575</v>
      </c>
      <c r="G297" s="397">
        <v>756</v>
      </c>
      <c r="H297" s="398">
        <v>6.1691219624864832E-2</v>
      </c>
      <c r="I297" s="398">
        <v>0.20076388888992369</v>
      </c>
    </row>
    <row r="298" spans="2:9" ht="15.75" thickBot="1" x14ac:dyDescent="0.3">
      <c r="B298" s="827"/>
      <c r="C298" s="812" t="s">
        <v>1549</v>
      </c>
      <c r="D298" s="813"/>
      <c r="E298" s="398">
        <v>1.3425925921183079E-2</v>
      </c>
      <c r="F298" s="398">
        <v>0.10740740740584442</v>
      </c>
      <c r="G298" s="397">
        <v>497</v>
      </c>
      <c r="H298" s="398">
        <v>6.569907407422855E-2</v>
      </c>
      <c r="I298" s="398">
        <v>0.17677083333546761</v>
      </c>
    </row>
    <row r="299" spans="2:9" ht="47.25" customHeight="1" thickBot="1" x14ac:dyDescent="0.3">
      <c r="B299" s="397">
        <v>197</v>
      </c>
      <c r="C299" s="816" t="s">
        <v>1552</v>
      </c>
      <c r="D299" s="817"/>
      <c r="E299" s="821" t="s">
        <v>1984</v>
      </c>
      <c r="F299" s="839"/>
      <c r="G299" s="839"/>
      <c r="H299" s="839"/>
      <c r="I299" s="840"/>
    </row>
    <row r="300" spans="2:9" ht="15.75" thickBot="1" x14ac:dyDescent="0.3">
      <c r="B300" s="818">
        <v>198</v>
      </c>
      <c r="C300" s="812" t="s">
        <v>1548</v>
      </c>
      <c r="D300" s="813"/>
      <c r="E300" s="398">
        <v>8.6689814779674634E-3</v>
      </c>
      <c r="F300" s="398">
        <v>0.13269675925403135</v>
      </c>
      <c r="G300" s="397">
        <v>854</v>
      </c>
      <c r="H300" s="398">
        <v>5.7710183765696116E-2</v>
      </c>
      <c r="I300" s="398">
        <v>0.21350694444845431</v>
      </c>
    </row>
    <row r="301" spans="2:9" ht="15.75" thickBot="1" x14ac:dyDescent="0.3">
      <c r="B301" s="827"/>
      <c r="C301" s="812" t="s">
        <v>1549</v>
      </c>
      <c r="D301" s="813"/>
      <c r="E301" s="398">
        <v>1.6064814815763384E-2</v>
      </c>
      <c r="F301" s="398">
        <v>3.7673611106583849E-2</v>
      </c>
      <c r="G301" s="397">
        <v>9</v>
      </c>
      <c r="H301" s="398">
        <v>8.6540798610712955E-2</v>
      </c>
      <c r="I301" s="398">
        <v>0.13187499999912689</v>
      </c>
    </row>
    <row r="302" spans="2:9" ht="54" customHeight="1" thickBot="1" x14ac:dyDescent="0.3">
      <c r="B302" s="397">
        <v>199</v>
      </c>
      <c r="C302" s="816" t="s">
        <v>1552</v>
      </c>
      <c r="D302" s="817"/>
      <c r="E302" s="821" t="s">
        <v>1985</v>
      </c>
      <c r="F302" s="839"/>
      <c r="G302" s="839"/>
      <c r="H302" s="839"/>
      <c r="I302" s="840"/>
    </row>
    <row r="303" spans="2:9" ht="15.75" thickBot="1" x14ac:dyDescent="0.3">
      <c r="B303" s="818">
        <v>200</v>
      </c>
      <c r="C303" s="812" t="s">
        <v>1548</v>
      </c>
      <c r="D303" s="813"/>
      <c r="E303" s="398">
        <v>1.1006944441760425E-2</v>
      </c>
      <c r="F303" s="398">
        <v>0.12082175925752381</v>
      </c>
      <c r="G303" s="397">
        <v>1393</v>
      </c>
      <c r="H303" s="398">
        <v>6.1422985125507604E-2</v>
      </c>
      <c r="I303" s="398">
        <v>0.20172453703708015</v>
      </c>
    </row>
    <row r="304" spans="2:9" ht="15.75" thickBot="1" x14ac:dyDescent="0.3">
      <c r="B304" s="827"/>
      <c r="C304" s="812" t="s">
        <v>1549</v>
      </c>
      <c r="D304" s="813"/>
      <c r="E304" s="398">
        <v>2.6452546295331558E-2</v>
      </c>
      <c r="F304" s="398">
        <v>5.7638888887595385E-2</v>
      </c>
      <c r="G304" s="397">
        <v>6</v>
      </c>
      <c r="H304" s="398">
        <v>7.8501157406208222E-2</v>
      </c>
      <c r="I304" s="398">
        <v>0.14516203704260988</v>
      </c>
    </row>
    <row r="305" spans="2:9" ht="51" customHeight="1" thickBot="1" x14ac:dyDescent="0.3">
      <c r="B305" s="397">
        <v>201</v>
      </c>
      <c r="C305" s="816" t="s">
        <v>1552</v>
      </c>
      <c r="D305" s="817"/>
      <c r="E305" s="821" t="s">
        <v>1986</v>
      </c>
      <c r="F305" s="839"/>
      <c r="G305" s="839"/>
      <c r="H305" s="839"/>
      <c r="I305" s="840"/>
    </row>
    <row r="306" spans="2:9" ht="15.75" thickBot="1" x14ac:dyDescent="0.3">
      <c r="B306" s="818">
        <v>202</v>
      </c>
      <c r="C306" s="812" t="s">
        <v>1548</v>
      </c>
      <c r="D306" s="813"/>
      <c r="E306" s="398">
        <v>1.1168981487571727E-2</v>
      </c>
      <c r="F306" s="398">
        <v>0.12137731481197989</v>
      </c>
      <c r="G306" s="397">
        <v>1396</v>
      </c>
      <c r="H306" s="398">
        <v>6.6051342902826049E-2</v>
      </c>
      <c r="I306" s="398">
        <v>7.4502314814814813E-2</v>
      </c>
    </row>
    <row r="307" spans="2:9" ht="15.75" thickBot="1" x14ac:dyDescent="0.3">
      <c r="B307" s="827"/>
      <c r="C307" s="812" t="s">
        <v>1549</v>
      </c>
      <c r="D307" s="813"/>
      <c r="E307" s="398">
        <v>1.2233796296641231E-2</v>
      </c>
      <c r="F307" s="398">
        <v>1.5625E-2</v>
      </c>
      <c r="G307" s="397">
        <v>0</v>
      </c>
      <c r="H307" s="398">
        <v>6.4623842590663116E-2</v>
      </c>
      <c r="I307" s="398">
        <v>8.0810185179871041E-2</v>
      </c>
    </row>
    <row r="308" spans="2:9" ht="43.5" customHeight="1" thickBot="1" x14ac:dyDescent="0.3">
      <c r="B308" s="397">
        <v>203</v>
      </c>
      <c r="C308" s="816" t="s">
        <v>1552</v>
      </c>
      <c r="D308" s="817"/>
      <c r="E308" s="821" t="s">
        <v>1987</v>
      </c>
      <c r="F308" s="839"/>
      <c r="G308" s="839"/>
      <c r="H308" s="839"/>
      <c r="I308" s="840"/>
    </row>
    <row r="309" spans="2:9" ht="15.75" thickBot="1" x14ac:dyDescent="0.3">
      <c r="B309" s="818">
        <v>204</v>
      </c>
      <c r="C309" s="812" t="s">
        <v>1548</v>
      </c>
      <c r="D309" s="813"/>
      <c r="E309" s="398">
        <v>1.2187499996798579E-2</v>
      </c>
      <c r="F309" s="398">
        <v>0.18423611111211358</v>
      </c>
      <c r="G309" s="397">
        <v>825</v>
      </c>
      <c r="H309" s="398">
        <v>7.1357546631781218E-2</v>
      </c>
      <c r="I309" s="398">
        <v>0.21270833333983319</v>
      </c>
    </row>
    <row r="310" spans="2:9" ht="15.75" thickBot="1" x14ac:dyDescent="0.3">
      <c r="B310" s="827"/>
      <c r="C310" s="812" t="s">
        <v>1549</v>
      </c>
      <c r="D310" s="813"/>
      <c r="E310" s="398">
        <v>3.1712962962046731E-2</v>
      </c>
      <c r="F310" s="398">
        <v>3.4340277772571426E-2</v>
      </c>
      <c r="G310" s="397">
        <v>3</v>
      </c>
      <c r="H310" s="398">
        <v>9.2346643517885241E-2</v>
      </c>
      <c r="I310" s="398">
        <v>0.12593750000087311</v>
      </c>
    </row>
    <row r="311" spans="2:9" ht="43.5" customHeight="1" thickBot="1" x14ac:dyDescent="0.3">
      <c r="B311" s="397">
        <v>205</v>
      </c>
      <c r="C311" s="816" t="s">
        <v>1552</v>
      </c>
      <c r="D311" s="817"/>
      <c r="E311" s="821" t="s">
        <v>1988</v>
      </c>
      <c r="F311" s="839"/>
      <c r="G311" s="839"/>
      <c r="H311" s="839"/>
      <c r="I311" s="840"/>
    </row>
    <row r="312" spans="2:9" ht="15.75" thickBot="1" x14ac:dyDescent="0.3">
      <c r="B312" s="818">
        <v>206</v>
      </c>
      <c r="C312" s="812" t="s">
        <v>1548</v>
      </c>
      <c r="D312" s="813"/>
      <c r="E312" s="398">
        <v>9.8958333328482695E-3</v>
      </c>
      <c r="F312" s="398">
        <v>0.12019675925694173</v>
      </c>
      <c r="G312" s="397">
        <v>1218</v>
      </c>
      <c r="H312" s="398">
        <v>5.7871030079113046E-2</v>
      </c>
      <c r="I312" s="396">
        <v>0.18219907407407407</v>
      </c>
    </row>
    <row r="313" spans="2:9" ht="15.75" thickBot="1" x14ac:dyDescent="0.3">
      <c r="B313" s="827"/>
      <c r="C313" s="812" t="s">
        <v>1549</v>
      </c>
      <c r="D313" s="813"/>
      <c r="E313" s="398">
        <v>1.9716435188456671E-2</v>
      </c>
      <c r="F313" s="398">
        <v>8.8483796294895001E-2</v>
      </c>
      <c r="G313" s="397">
        <v>17</v>
      </c>
      <c r="H313" s="398">
        <v>8.0089476496281203E-2</v>
      </c>
      <c r="I313" s="398">
        <v>0.13246527777664596</v>
      </c>
    </row>
    <row r="314" spans="2:9" ht="45" customHeight="1" thickBot="1" x14ac:dyDescent="0.3">
      <c r="B314" s="397">
        <v>207</v>
      </c>
      <c r="C314" s="816" t="s">
        <v>1552</v>
      </c>
      <c r="D314" s="817"/>
      <c r="E314" s="821" t="s">
        <v>1989</v>
      </c>
      <c r="F314" s="839"/>
      <c r="G314" s="839"/>
      <c r="H314" s="839"/>
      <c r="I314" s="840"/>
    </row>
    <row r="315" spans="2:9" ht="15.75" thickBot="1" x14ac:dyDescent="0.3">
      <c r="B315" s="818">
        <v>208</v>
      </c>
      <c r="C315" s="812" t="s">
        <v>1548</v>
      </c>
      <c r="D315" s="813"/>
      <c r="E315" s="398">
        <v>1.0636574079398997E-2</v>
      </c>
      <c r="F315" s="398">
        <v>0.12113425925781485</v>
      </c>
      <c r="G315" s="397">
        <v>1256</v>
      </c>
      <c r="H315" s="398">
        <v>6.382003665043294E-2</v>
      </c>
      <c r="I315" s="398">
        <v>0.21826388888439396</v>
      </c>
    </row>
    <row r="316" spans="2:9" ht="15.75" thickBot="1" x14ac:dyDescent="0.3">
      <c r="B316" s="827"/>
      <c r="C316" s="812" t="s">
        <v>1549</v>
      </c>
      <c r="D316" s="813"/>
      <c r="E316" s="398">
        <v>1.3998842590808636E-2</v>
      </c>
      <c r="F316" s="398">
        <v>3.9687500000582077E-2</v>
      </c>
      <c r="G316" s="397">
        <v>20</v>
      </c>
      <c r="H316" s="398">
        <v>6.2425130208794144E-2</v>
      </c>
      <c r="I316" s="398">
        <v>0.14774305555329192</v>
      </c>
    </row>
    <row r="317" spans="2:9" ht="44.25" customHeight="1" thickBot="1" x14ac:dyDescent="0.3">
      <c r="B317" s="397">
        <v>209</v>
      </c>
      <c r="C317" s="816" t="s">
        <v>1552</v>
      </c>
      <c r="D317" s="817"/>
      <c r="E317" s="821" t="s">
        <v>1990</v>
      </c>
      <c r="F317" s="839"/>
      <c r="G317" s="839"/>
      <c r="H317" s="839"/>
      <c r="I317" s="840"/>
    </row>
    <row r="318" spans="2:9" ht="15.75" thickBot="1" x14ac:dyDescent="0.3">
      <c r="B318" s="818">
        <v>210</v>
      </c>
      <c r="C318" s="812" t="s">
        <v>1548</v>
      </c>
      <c r="D318" s="813"/>
      <c r="E318" s="398">
        <v>1.1469907411083113E-2</v>
      </c>
      <c r="F318" s="398">
        <v>0.20700231481168885</v>
      </c>
      <c r="G318" s="397">
        <v>1242</v>
      </c>
      <c r="H318" s="398">
        <v>5.5838368500867666E-2</v>
      </c>
      <c r="I318" s="398">
        <v>3.6655092592592593E-2</v>
      </c>
    </row>
    <row r="319" spans="2:9" ht="15.75" thickBot="1" x14ac:dyDescent="0.3">
      <c r="B319" s="827"/>
      <c r="C319" s="812" t="s">
        <v>1549</v>
      </c>
      <c r="D319" s="813"/>
      <c r="E319" s="398">
        <v>1.4513888891087845E-2</v>
      </c>
      <c r="F319" s="398">
        <v>9.0011574073287193E-2</v>
      </c>
      <c r="G319" s="397">
        <v>77</v>
      </c>
      <c r="H319" s="398">
        <v>6.6036296296340877E-2</v>
      </c>
      <c r="I319" s="398">
        <v>0.14605324074364034</v>
      </c>
    </row>
    <row r="320" spans="2:9" ht="45" customHeight="1" thickBot="1" x14ac:dyDescent="0.3">
      <c r="B320" s="397">
        <v>211</v>
      </c>
      <c r="C320" s="816" t="s">
        <v>1552</v>
      </c>
      <c r="D320" s="817"/>
      <c r="E320" s="821" t="s">
        <v>1991</v>
      </c>
      <c r="F320" s="839"/>
      <c r="G320" s="839"/>
      <c r="H320" s="839"/>
      <c r="I320" s="840"/>
    </row>
    <row r="321" spans="2:9" ht="15.75" thickBot="1" x14ac:dyDescent="0.3">
      <c r="B321" s="818">
        <v>212</v>
      </c>
      <c r="C321" s="812" t="s">
        <v>1548</v>
      </c>
      <c r="D321" s="813"/>
      <c r="E321" s="398">
        <v>1.2766203697538003E-2</v>
      </c>
      <c r="F321" s="398">
        <v>0.14512731481954688</v>
      </c>
      <c r="G321" s="397">
        <v>691</v>
      </c>
      <c r="H321" s="398">
        <v>6.7725247670443536E-2</v>
      </c>
      <c r="I321" s="398">
        <v>0.22113425925635966</v>
      </c>
    </row>
    <row r="322" spans="2:9" ht="15.75" thickBot="1" x14ac:dyDescent="0.3">
      <c r="B322" s="827"/>
      <c r="C322" s="812" t="s">
        <v>1549</v>
      </c>
      <c r="D322" s="813"/>
      <c r="E322" s="398">
        <v>1.6562500000873115E-2</v>
      </c>
      <c r="F322" s="398">
        <v>7.1238425924093463E-2</v>
      </c>
      <c r="G322" s="397">
        <v>50</v>
      </c>
      <c r="H322" s="398">
        <v>8.0761459761785698E-2</v>
      </c>
      <c r="I322" s="398">
        <v>0.21582175925868796</v>
      </c>
    </row>
    <row r="323" spans="2:9" ht="44.25" customHeight="1" thickBot="1" x14ac:dyDescent="0.3">
      <c r="B323" s="397">
        <v>213</v>
      </c>
      <c r="C323" s="816" t="s">
        <v>1552</v>
      </c>
      <c r="D323" s="817"/>
      <c r="E323" s="821" t="s">
        <v>1992</v>
      </c>
      <c r="F323" s="839"/>
      <c r="G323" s="839"/>
      <c r="H323" s="839"/>
      <c r="I323" s="840"/>
    </row>
    <row r="324" spans="2:9" ht="15.75" thickBot="1" x14ac:dyDescent="0.3">
      <c r="B324" s="818">
        <v>214</v>
      </c>
      <c r="C324" s="812" t="s">
        <v>1548</v>
      </c>
      <c r="D324" s="813"/>
      <c r="E324" s="398">
        <v>1.2824074074160308E-2</v>
      </c>
      <c r="F324" s="398">
        <v>5.3773148145410232E-2</v>
      </c>
      <c r="G324" s="397">
        <v>12</v>
      </c>
      <c r="H324" s="398">
        <v>5.5982638890782255E-2</v>
      </c>
      <c r="I324" s="398">
        <v>0.10826388888381189</v>
      </c>
    </row>
    <row r="325" spans="2:9" ht="15.75" thickBot="1" x14ac:dyDescent="0.3">
      <c r="B325" s="827"/>
      <c r="C325" s="812" t="s">
        <v>1549</v>
      </c>
      <c r="D325" s="813"/>
      <c r="E325" s="398">
        <v>1.2083333334885538E-2</v>
      </c>
      <c r="F325" s="398">
        <v>0.1210069444423425</v>
      </c>
      <c r="G325" s="397">
        <v>1222</v>
      </c>
      <c r="H325" s="398">
        <v>5.0459954539361973E-2</v>
      </c>
      <c r="I325" s="398">
        <v>0.19918981481168885</v>
      </c>
    </row>
    <row r="326" spans="2:9" ht="46.5" customHeight="1" thickBot="1" x14ac:dyDescent="0.3">
      <c r="B326" s="397">
        <v>215</v>
      </c>
      <c r="C326" s="816" t="s">
        <v>1552</v>
      </c>
      <c r="D326" s="817"/>
      <c r="E326" s="821" t="s">
        <v>1993</v>
      </c>
      <c r="F326" s="839"/>
      <c r="G326" s="839"/>
      <c r="H326" s="839"/>
      <c r="I326" s="840"/>
    </row>
    <row r="327" spans="2:9" ht="15.75" thickBot="1" x14ac:dyDescent="0.3">
      <c r="B327" s="818">
        <v>216</v>
      </c>
      <c r="C327" s="812" t="s">
        <v>1548</v>
      </c>
      <c r="D327" s="813"/>
      <c r="E327" s="398">
        <v>1.3107638889778173E-2</v>
      </c>
      <c r="F327" s="398">
        <v>0.10625000000436557</v>
      </c>
      <c r="G327" s="397">
        <v>852</v>
      </c>
      <c r="H327" s="398">
        <v>5.5987031500854323E-2</v>
      </c>
      <c r="I327" s="398">
        <v>0.19246527778159361</v>
      </c>
    </row>
    <row r="328" spans="2:9" ht="15.75" thickBot="1" x14ac:dyDescent="0.3">
      <c r="B328" s="827"/>
      <c r="C328" s="812" t="s">
        <v>1549</v>
      </c>
      <c r="D328" s="813"/>
      <c r="E328" s="398">
        <v>7.5115740692126565E-3</v>
      </c>
      <c r="F328" s="398">
        <v>6.9247685190930497E-2</v>
      </c>
      <c r="G328" s="397">
        <v>3</v>
      </c>
      <c r="H328" s="398">
        <v>5.3694800569456462E-2</v>
      </c>
      <c r="I328" s="398">
        <v>0.174629629633273</v>
      </c>
    </row>
    <row r="329" spans="2:9" ht="40.5" customHeight="1" thickBot="1" x14ac:dyDescent="0.3">
      <c r="B329" s="397">
        <v>217</v>
      </c>
      <c r="C329" s="816" t="s">
        <v>1552</v>
      </c>
      <c r="D329" s="817"/>
      <c r="E329" s="821" t="s">
        <v>1994</v>
      </c>
      <c r="F329" s="839"/>
      <c r="G329" s="839"/>
      <c r="H329" s="839"/>
      <c r="I329" s="840"/>
    </row>
    <row r="330" spans="2:9" ht="15.75" thickBot="1" x14ac:dyDescent="0.3">
      <c r="B330" s="818">
        <v>218</v>
      </c>
      <c r="C330" s="812" t="s">
        <v>1548</v>
      </c>
      <c r="D330" s="813"/>
      <c r="E330" s="398">
        <v>7.1064814801502507E-3</v>
      </c>
      <c r="F330" s="398">
        <v>8.6342592592700385E-2</v>
      </c>
      <c r="G330" s="397">
        <v>57</v>
      </c>
      <c r="H330" s="398">
        <v>3.2753496717502398E-2</v>
      </c>
      <c r="I330" s="398">
        <v>0.20875000000523869</v>
      </c>
    </row>
    <row r="331" spans="2:9" ht="15.75" thickBot="1" x14ac:dyDescent="0.3">
      <c r="B331" s="827"/>
      <c r="C331" s="812" t="s">
        <v>1549</v>
      </c>
      <c r="D331" s="813"/>
      <c r="E331" s="398">
        <v>1.4409722221898846E-2</v>
      </c>
      <c r="F331" s="398">
        <v>8.0335648148320615E-2</v>
      </c>
      <c r="G331" s="397">
        <v>345</v>
      </c>
      <c r="H331" s="398">
        <v>4.2429162569723164E-2</v>
      </c>
      <c r="I331" s="398">
        <v>0.20428240740875481</v>
      </c>
    </row>
    <row r="332" spans="2:9" ht="47.25" customHeight="1" thickBot="1" x14ac:dyDescent="0.3">
      <c r="B332" s="397">
        <v>219</v>
      </c>
      <c r="C332" s="816" t="s">
        <v>1552</v>
      </c>
      <c r="D332" s="817"/>
      <c r="E332" s="821" t="s">
        <v>1995</v>
      </c>
      <c r="F332" s="839"/>
      <c r="G332" s="839"/>
      <c r="H332" s="839"/>
      <c r="I332" s="840"/>
    </row>
    <row r="333" spans="2:9" ht="15.75" thickBot="1" x14ac:dyDescent="0.3">
      <c r="B333" s="818">
        <v>220</v>
      </c>
      <c r="C333" s="812" t="s">
        <v>1548</v>
      </c>
      <c r="D333" s="813"/>
      <c r="E333" s="398">
        <v>7.1412037068512291E-3</v>
      </c>
      <c r="F333" s="398">
        <v>8.6736111108621117E-2</v>
      </c>
      <c r="G333" s="397">
        <v>64</v>
      </c>
      <c r="H333" s="398">
        <v>3.772705189758311E-2</v>
      </c>
      <c r="I333" s="398">
        <v>0.16399305556114996</v>
      </c>
    </row>
    <row r="334" spans="2:9" ht="15.75" thickBot="1" x14ac:dyDescent="0.3">
      <c r="B334" s="827"/>
      <c r="C334" s="812" t="s">
        <v>1549</v>
      </c>
      <c r="D334" s="813"/>
      <c r="E334" s="398">
        <v>1.4484953702776693E-2</v>
      </c>
      <c r="F334" s="398">
        <v>8.3229166666569654E-2</v>
      </c>
      <c r="G334" s="397">
        <v>333</v>
      </c>
      <c r="H334" s="398">
        <v>5.0741585563661373E-2</v>
      </c>
      <c r="I334" s="398">
        <v>0.13788194444350665</v>
      </c>
    </row>
    <row r="335" spans="2:9" ht="40.5" customHeight="1" thickBot="1" x14ac:dyDescent="0.3">
      <c r="B335" s="397">
        <v>221</v>
      </c>
      <c r="C335" s="816" t="s">
        <v>1552</v>
      </c>
      <c r="D335" s="817"/>
      <c r="E335" s="821" t="s">
        <v>2021</v>
      </c>
      <c r="F335" s="839"/>
      <c r="G335" s="839"/>
      <c r="H335" s="839"/>
      <c r="I335" s="840"/>
    </row>
    <row r="336" spans="2:9" ht="15.75" thickBot="1" x14ac:dyDescent="0.3">
      <c r="B336" s="818">
        <v>222</v>
      </c>
      <c r="C336" s="812" t="s">
        <v>1548</v>
      </c>
      <c r="D336" s="813"/>
      <c r="E336" s="398">
        <v>6.9328703684732318E-3</v>
      </c>
      <c r="F336" s="398">
        <v>0.13745370370452292</v>
      </c>
      <c r="G336" s="397">
        <v>359</v>
      </c>
      <c r="H336" s="398">
        <v>3.24912637174593E-2</v>
      </c>
      <c r="I336" s="398">
        <v>0.14803240740729962</v>
      </c>
    </row>
    <row r="337" spans="2:9" ht="15.75" thickBot="1" x14ac:dyDescent="0.3">
      <c r="B337" s="827"/>
      <c r="C337" s="812" t="s">
        <v>1549</v>
      </c>
      <c r="D337" s="813"/>
      <c r="E337" s="398">
        <v>1.2824074074160308E-2</v>
      </c>
      <c r="F337" s="398">
        <v>0.11017361111589707</v>
      </c>
      <c r="G337" s="397">
        <v>380</v>
      </c>
      <c r="H337" s="398">
        <v>4.1491236117246463E-2</v>
      </c>
      <c r="I337" s="398">
        <v>0.15966435185691807</v>
      </c>
    </row>
    <row r="338" spans="2:9" ht="54.75" customHeight="1" thickBot="1" x14ac:dyDescent="0.3">
      <c r="B338" s="397">
        <v>223</v>
      </c>
      <c r="C338" s="816" t="s">
        <v>1552</v>
      </c>
      <c r="D338" s="817"/>
      <c r="E338" s="821" t="s">
        <v>1996</v>
      </c>
      <c r="F338" s="839"/>
      <c r="G338" s="839"/>
      <c r="H338" s="839"/>
      <c r="I338" s="840"/>
    </row>
    <row r="339" spans="2:9" ht="15.75" thickBot="1" x14ac:dyDescent="0.3">
      <c r="B339" s="818">
        <v>224</v>
      </c>
      <c r="C339" s="812" t="s">
        <v>1548</v>
      </c>
      <c r="D339" s="813"/>
      <c r="E339" s="398">
        <v>8.6400462969322689E-3</v>
      </c>
      <c r="F339" s="398">
        <v>7.6145833336340729E-2</v>
      </c>
      <c r="G339" s="397">
        <v>275</v>
      </c>
      <c r="H339" s="398">
        <v>4.4196177358245117E-2</v>
      </c>
      <c r="I339" s="398">
        <v>0.14858796296175569</v>
      </c>
    </row>
    <row r="340" spans="2:9" ht="15.75" thickBot="1" x14ac:dyDescent="0.3">
      <c r="B340" s="827"/>
      <c r="C340" s="812" t="s">
        <v>1549</v>
      </c>
      <c r="D340" s="813"/>
      <c r="E340" s="398">
        <v>1.545138889196096E-2</v>
      </c>
      <c r="F340" s="398">
        <v>8.0972222218406387E-2</v>
      </c>
      <c r="G340" s="397">
        <v>216</v>
      </c>
      <c r="H340" s="398">
        <v>5.5903088908884437E-2</v>
      </c>
      <c r="I340" s="398">
        <v>0.14185185185488081</v>
      </c>
    </row>
    <row r="341" spans="2:9" ht="48" customHeight="1" thickBot="1" x14ac:dyDescent="0.3">
      <c r="B341" s="397">
        <v>225</v>
      </c>
      <c r="C341" s="816" t="s">
        <v>1552</v>
      </c>
      <c r="D341" s="817"/>
      <c r="E341" s="821" t="s">
        <v>1997</v>
      </c>
      <c r="F341" s="839"/>
      <c r="G341" s="839"/>
      <c r="H341" s="839"/>
      <c r="I341" s="840"/>
    </row>
    <row r="342" spans="2:9" ht="15.75" thickBot="1" x14ac:dyDescent="0.3">
      <c r="B342" s="818">
        <v>226</v>
      </c>
      <c r="C342" s="812" t="s">
        <v>1548</v>
      </c>
      <c r="D342" s="813"/>
      <c r="E342" s="398">
        <v>8.4490740700857714E-3</v>
      </c>
      <c r="F342" s="398">
        <v>0.12208333332819166</v>
      </c>
      <c r="G342" s="397">
        <v>346</v>
      </c>
      <c r="H342" s="398">
        <v>5.0511188271401768E-2</v>
      </c>
      <c r="I342" s="398">
        <v>0.26775462963269092</v>
      </c>
    </row>
    <row r="343" spans="2:9" ht="15.75" thickBot="1" x14ac:dyDescent="0.3">
      <c r="B343" s="827"/>
      <c r="C343" s="812" t="s">
        <v>1549</v>
      </c>
      <c r="D343" s="813"/>
      <c r="E343" s="398">
        <v>1.374999999825377E-2</v>
      </c>
      <c r="F343" s="398">
        <v>0.16312499999912689</v>
      </c>
      <c r="G343" s="397">
        <v>326</v>
      </c>
      <c r="H343" s="398">
        <v>6.0373204837566669E-2</v>
      </c>
      <c r="I343" s="398">
        <v>0.21028935185313458</v>
      </c>
    </row>
    <row r="344" spans="2:9" ht="44.25" customHeight="1" thickBot="1" x14ac:dyDescent="0.3">
      <c r="B344" s="397">
        <v>227</v>
      </c>
      <c r="C344" s="816" t="s">
        <v>1552</v>
      </c>
      <c r="D344" s="817"/>
      <c r="E344" s="821" t="s">
        <v>1998</v>
      </c>
      <c r="F344" s="839"/>
      <c r="G344" s="839"/>
      <c r="H344" s="839"/>
      <c r="I344" s="840"/>
    </row>
    <row r="345" spans="2:9" ht="15.75" thickBot="1" x14ac:dyDescent="0.3">
      <c r="B345" s="818">
        <v>228</v>
      </c>
      <c r="C345" s="812" t="s">
        <v>1548</v>
      </c>
      <c r="D345" s="813"/>
      <c r="E345" s="398">
        <v>5.2314814820419997E-3</v>
      </c>
      <c r="F345" s="398">
        <v>0.13018518518219935</v>
      </c>
      <c r="G345" s="397">
        <v>66</v>
      </c>
      <c r="H345" s="398">
        <v>3.8282464885977509E-2</v>
      </c>
      <c r="I345" s="398">
        <v>0.27998842592205619</v>
      </c>
    </row>
    <row r="346" spans="2:9" ht="15.75" thickBot="1" x14ac:dyDescent="0.3">
      <c r="B346" s="827"/>
      <c r="C346" s="812" t="s">
        <v>1549</v>
      </c>
      <c r="D346" s="813"/>
      <c r="E346" s="398">
        <v>1.2725694443361135E-2</v>
      </c>
      <c r="F346" s="398">
        <v>0.21577546295884531</v>
      </c>
      <c r="G346" s="397">
        <v>431</v>
      </c>
      <c r="H346" s="398">
        <v>5.0067684965438654E-2</v>
      </c>
      <c r="I346" s="398">
        <v>0.23650462962541496</v>
      </c>
    </row>
    <row r="347" spans="2:9" ht="52.5" customHeight="1" thickBot="1" x14ac:dyDescent="0.3">
      <c r="B347" s="397">
        <v>229</v>
      </c>
      <c r="C347" s="816" t="s">
        <v>1552</v>
      </c>
      <c r="D347" s="817"/>
      <c r="E347" s="821" t="s">
        <v>1999</v>
      </c>
      <c r="F347" s="839"/>
      <c r="G347" s="839"/>
      <c r="H347" s="839"/>
      <c r="I347" s="840"/>
    </row>
    <row r="348" spans="2:9" ht="15.75" thickBot="1" x14ac:dyDescent="0.3">
      <c r="B348" s="818">
        <v>230</v>
      </c>
      <c r="C348" s="812" t="s">
        <v>1548</v>
      </c>
      <c r="D348" s="813"/>
      <c r="E348" s="398">
        <v>6.1226851903484203E-3</v>
      </c>
      <c r="F348" s="398">
        <v>8.1215277779847383E-2</v>
      </c>
      <c r="G348" s="397">
        <v>86</v>
      </c>
      <c r="H348" s="398">
        <v>4.4700205551916561E-2</v>
      </c>
      <c r="I348" s="398">
        <v>0.20901620370568708</v>
      </c>
    </row>
    <row r="349" spans="2:9" ht="15.75" thickBot="1" x14ac:dyDescent="0.3">
      <c r="B349" s="827"/>
      <c r="C349" s="812" t="s">
        <v>1549</v>
      </c>
      <c r="D349" s="813"/>
      <c r="E349" s="398">
        <v>1.4085648144828156E-2</v>
      </c>
      <c r="F349" s="398">
        <v>0.15778935185517184</v>
      </c>
      <c r="G349" s="397">
        <v>519</v>
      </c>
      <c r="H349" s="398">
        <v>5.4746676495016813E-2</v>
      </c>
      <c r="I349" s="398">
        <v>0.23474537036963739</v>
      </c>
    </row>
    <row r="350" spans="2:9" ht="48.75" customHeight="1" thickBot="1" x14ac:dyDescent="0.3">
      <c r="B350" s="397">
        <v>231</v>
      </c>
      <c r="C350" s="816" t="s">
        <v>1552</v>
      </c>
      <c r="D350" s="817"/>
      <c r="E350" s="821" t="s">
        <v>2000</v>
      </c>
      <c r="F350" s="839"/>
      <c r="G350" s="839"/>
      <c r="H350" s="839"/>
      <c r="I350" s="840"/>
    </row>
    <row r="351" spans="2:9" ht="15.75" thickBot="1" x14ac:dyDescent="0.3">
      <c r="B351" s="818">
        <v>232</v>
      </c>
      <c r="C351" s="812" t="s">
        <v>1548</v>
      </c>
      <c r="D351" s="813"/>
      <c r="E351" s="398">
        <v>2.0005787038826384E-2</v>
      </c>
      <c r="F351" s="398">
        <v>0.14662037037487607</v>
      </c>
      <c r="G351" s="397">
        <v>39</v>
      </c>
      <c r="H351" s="398">
        <v>6.5109375000247383E-2</v>
      </c>
      <c r="I351" s="396">
        <v>0.182233796294895</v>
      </c>
    </row>
    <row r="352" spans="2:9" ht="15.75" thickBot="1" x14ac:dyDescent="0.3">
      <c r="B352" s="827"/>
      <c r="C352" s="812" t="s">
        <v>1549</v>
      </c>
      <c r="D352" s="813"/>
      <c r="E352" s="398">
        <v>1.454282407212304E-2</v>
      </c>
      <c r="F352" s="398">
        <v>0.19300925925927004</v>
      </c>
      <c r="G352" s="409">
        <v>638</v>
      </c>
      <c r="H352" s="398">
        <v>5.0720041788004898E-2</v>
      </c>
      <c r="I352" s="398">
        <v>0.24172453703795327</v>
      </c>
    </row>
    <row r="353" spans="2:9" ht="45" customHeight="1" thickBot="1" x14ac:dyDescent="0.3">
      <c r="B353" s="397">
        <v>233</v>
      </c>
      <c r="C353" s="816" t="s">
        <v>1552</v>
      </c>
      <c r="D353" s="817"/>
      <c r="E353" s="821" t="s">
        <v>2001</v>
      </c>
      <c r="F353" s="839"/>
      <c r="G353" s="839"/>
      <c r="H353" s="839"/>
      <c r="I353" s="840"/>
    </row>
    <row r="354" spans="2:9" ht="15.75" thickBot="1" x14ac:dyDescent="0.3">
      <c r="B354" s="818">
        <v>234</v>
      </c>
      <c r="C354" s="812" t="s">
        <v>1548</v>
      </c>
      <c r="D354" s="813"/>
      <c r="E354" s="398">
        <v>2.5682870364107657E-2</v>
      </c>
      <c r="F354" s="398">
        <v>4.0706018524360843E-2</v>
      </c>
      <c r="G354" s="397">
        <v>25</v>
      </c>
      <c r="H354" s="398">
        <v>6.9500462962314491E-2</v>
      </c>
      <c r="I354" s="398">
        <v>0.14825231481518131</v>
      </c>
    </row>
    <row r="355" spans="2:9" ht="15.75" thickBot="1" x14ac:dyDescent="0.3">
      <c r="B355" s="827"/>
      <c r="C355" s="812" t="s">
        <v>1549</v>
      </c>
      <c r="D355" s="813"/>
      <c r="E355" s="398">
        <v>1.5451388884685002E-2</v>
      </c>
      <c r="F355" s="398">
        <v>0.14321759259473765</v>
      </c>
      <c r="G355" s="397">
        <v>641</v>
      </c>
      <c r="H355" s="398">
        <v>1.8749410435897951E-2</v>
      </c>
      <c r="I355" s="398">
        <v>0.24494212962599704</v>
      </c>
    </row>
    <row r="356" spans="2:9" ht="45.75" customHeight="1" thickBot="1" x14ac:dyDescent="0.3">
      <c r="B356" s="397">
        <v>235</v>
      </c>
      <c r="C356" s="816" t="s">
        <v>1552</v>
      </c>
      <c r="D356" s="817"/>
      <c r="E356" s="821" t="s">
        <v>2002</v>
      </c>
      <c r="F356" s="839"/>
      <c r="G356" s="839"/>
      <c r="H356" s="839"/>
      <c r="I356" s="840"/>
    </row>
    <row r="357" spans="2:9" ht="15.75" thickBot="1" x14ac:dyDescent="0.3">
      <c r="B357" s="818">
        <v>236</v>
      </c>
      <c r="C357" s="812" t="s">
        <v>1548</v>
      </c>
      <c r="D357" s="813"/>
      <c r="E357" s="398">
        <v>6.9097222221898846E-3</v>
      </c>
      <c r="F357" s="398">
        <v>7.4618055557948537E-2</v>
      </c>
      <c r="G357" s="397">
        <v>91</v>
      </c>
      <c r="H357" s="398">
        <v>3.5609871682709723E-2</v>
      </c>
      <c r="I357" s="398">
        <v>0.11600694444496185</v>
      </c>
    </row>
    <row r="358" spans="2:9" ht="15.75" thickBot="1" x14ac:dyDescent="0.3">
      <c r="B358" s="827"/>
      <c r="C358" s="812" t="s">
        <v>1549</v>
      </c>
      <c r="D358" s="813"/>
      <c r="E358" s="398">
        <v>1.4675925922347233E-2</v>
      </c>
      <c r="F358" s="398">
        <v>0.11875000000145519</v>
      </c>
      <c r="G358" s="397">
        <v>1229</v>
      </c>
      <c r="H358" s="398">
        <v>4.5284983547269564E-2</v>
      </c>
      <c r="I358" s="398">
        <v>0.16023148148087785</v>
      </c>
    </row>
    <row r="359" spans="2:9" ht="51" customHeight="1" thickBot="1" x14ac:dyDescent="0.3">
      <c r="B359" s="397">
        <v>237</v>
      </c>
      <c r="C359" s="816" t="s">
        <v>1552</v>
      </c>
      <c r="D359" s="817"/>
      <c r="E359" s="821" t="s">
        <v>2022</v>
      </c>
      <c r="F359" s="839"/>
      <c r="G359" s="839"/>
      <c r="H359" s="839"/>
      <c r="I359" s="840"/>
    </row>
    <row r="360" spans="2:9" ht="15.75" thickBot="1" x14ac:dyDescent="0.3">
      <c r="B360" s="818">
        <v>238</v>
      </c>
      <c r="C360" s="812" t="s">
        <v>1548</v>
      </c>
      <c r="D360" s="813"/>
      <c r="E360" s="398">
        <v>7.5578703690553084E-3</v>
      </c>
      <c r="F360" s="398">
        <v>9.1331018520577345E-2</v>
      </c>
      <c r="G360" s="397">
        <v>88</v>
      </c>
      <c r="H360" s="398">
        <v>4.2008401181516386E-2</v>
      </c>
      <c r="I360" s="398">
        <v>0.14250000000174623</v>
      </c>
    </row>
    <row r="361" spans="2:9" ht="15.75" thickBot="1" x14ac:dyDescent="0.3">
      <c r="B361" s="827"/>
      <c r="C361" s="812" t="s">
        <v>1549</v>
      </c>
      <c r="D361" s="813"/>
      <c r="E361" s="398">
        <v>1.6504629624250811E-2</v>
      </c>
      <c r="F361" s="398">
        <v>0.10274305555503815</v>
      </c>
      <c r="G361" s="397">
        <v>1281</v>
      </c>
      <c r="H361" s="398">
        <v>5.4503782284299848E-2</v>
      </c>
      <c r="I361" s="398">
        <v>0.17259259259299142</v>
      </c>
    </row>
    <row r="362" spans="2:9" ht="52.5" customHeight="1" thickBot="1" x14ac:dyDescent="0.3">
      <c r="B362" s="397">
        <v>239</v>
      </c>
      <c r="C362" s="816" t="s">
        <v>1552</v>
      </c>
      <c r="D362" s="817"/>
      <c r="E362" s="821" t="s">
        <v>2003</v>
      </c>
      <c r="F362" s="839"/>
      <c r="G362" s="839"/>
      <c r="H362" s="839"/>
      <c r="I362" s="840"/>
    </row>
    <row r="363" spans="2:9" ht="15.75" thickBot="1" x14ac:dyDescent="0.3">
      <c r="B363" s="818">
        <v>240</v>
      </c>
      <c r="C363" s="812" t="s">
        <v>1548</v>
      </c>
      <c r="D363" s="813"/>
      <c r="E363" s="398">
        <v>1.9016203699720791E-2</v>
      </c>
      <c r="F363" s="398">
        <v>0.11938657407154096</v>
      </c>
      <c r="G363" s="397">
        <v>37</v>
      </c>
      <c r="H363" s="398">
        <v>5.8567129628863769E-2</v>
      </c>
      <c r="I363" s="396">
        <v>0.16621527777777778</v>
      </c>
    </row>
    <row r="364" spans="2:9" ht="15.75" thickBot="1" x14ac:dyDescent="0.3">
      <c r="B364" s="827"/>
      <c r="C364" s="812" t="s">
        <v>1549</v>
      </c>
      <c r="D364" s="813"/>
      <c r="E364" s="398">
        <v>1.1093749999417923E-2</v>
      </c>
      <c r="F364" s="398">
        <v>5.9479166666666666E-2</v>
      </c>
      <c r="G364" s="397">
        <v>534</v>
      </c>
      <c r="H364" s="398">
        <v>6.5534925030749189E-2</v>
      </c>
      <c r="I364" s="396">
        <v>5.9479166666666666E-2</v>
      </c>
    </row>
    <row r="365" spans="2:9" ht="45.75" customHeight="1" thickBot="1" x14ac:dyDescent="0.3">
      <c r="B365" s="397">
        <v>241</v>
      </c>
      <c r="C365" s="816" t="s">
        <v>1552</v>
      </c>
      <c r="D365" s="817"/>
      <c r="E365" s="821" t="s">
        <v>2004</v>
      </c>
      <c r="F365" s="839"/>
      <c r="G365" s="839"/>
      <c r="H365" s="839"/>
      <c r="I365" s="840"/>
    </row>
    <row r="366" spans="2:9" ht="15.75" thickBot="1" x14ac:dyDescent="0.3">
      <c r="B366" s="818">
        <v>242</v>
      </c>
      <c r="C366" s="812" t="s">
        <v>1548</v>
      </c>
      <c r="D366" s="813"/>
      <c r="E366" s="398">
        <v>1.0208333333139308E-2</v>
      </c>
      <c r="F366" s="398">
        <v>0.15005787037080154</v>
      </c>
      <c r="G366" s="397">
        <v>439</v>
      </c>
      <c r="H366" s="398">
        <v>4.2447099143021069E-2</v>
      </c>
      <c r="I366" s="396">
        <v>0.20548611111111112</v>
      </c>
    </row>
    <row r="367" spans="2:9" ht="15.75" thickBot="1" x14ac:dyDescent="0.3">
      <c r="B367" s="827"/>
      <c r="C367" s="812" t="s">
        <v>1549</v>
      </c>
      <c r="D367" s="813"/>
      <c r="E367" s="398">
        <v>1.5231481480441289E-2</v>
      </c>
      <c r="F367" s="398">
        <v>0.16640046296379296</v>
      </c>
      <c r="G367" s="397">
        <v>381</v>
      </c>
      <c r="H367" s="398">
        <v>5.1376855526119931E-2</v>
      </c>
      <c r="I367" s="398">
        <v>0.21366898147971369</v>
      </c>
    </row>
    <row r="368" spans="2:9" ht="55.5" customHeight="1" thickBot="1" x14ac:dyDescent="0.3">
      <c r="B368" s="397">
        <v>243</v>
      </c>
      <c r="C368" s="816" t="s">
        <v>1552</v>
      </c>
      <c r="D368" s="817"/>
      <c r="E368" s="821" t="s">
        <v>2005</v>
      </c>
      <c r="F368" s="839"/>
      <c r="G368" s="839"/>
      <c r="H368" s="839"/>
      <c r="I368" s="840"/>
    </row>
    <row r="369" spans="2:9" ht="15.75" thickBot="1" x14ac:dyDescent="0.3">
      <c r="B369" s="818">
        <v>244</v>
      </c>
      <c r="C369" s="812" t="s">
        <v>1548</v>
      </c>
      <c r="D369" s="813"/>
      <c r="E369" s="398">
        <v>1.0185185186855961E-2</v>
      </c>
      <c r="F369" s="398">
        <v>0.17969907406950369</v>
      </c>
      <c r="G369" s="397">
        <v>465</v>
      </c>
      <c r="H369" s="398">
        <v>4.8160499494783557E-2</v>
      </c>
      <c r="I369" s="396">
        <v>0.22082175925925926</v>
      </c>
    </row>
    <row r="370" spans="2:9" ht="15.75" thickBot="1" x14ac:dyDescent="0.3">
      <c r="B370" s="827"/>
      <c r="C370" s="812" t="s">
        <v>1549</v>
      </c>
      <c r="D370" s="813"/>
      <c r="E370" s="398">
        <v>1.5376157407445135E-2</v>
      </c>
      <c r="F370" s="398">
        <v>0.12711805555591127</v>
      </c>
      <c r="G370" s="397">
        <v>405</v>
      </c>
      <c r="H370" s="398">
        <v>5.7116564417230585E-2</v>
      </c>
      <c r="I370" s="398">
        <v>0.22285879629635019</v>
      </c>
    </row>
    <row r="371" spans="2:9" ht="15.75" thickBot="1" x14ac:dyDescent="0.3">
      <c r="B371" s="400">
        <v>245</v>
      </c>
      <c r="C371" s="886" t="s">
        <v>1551</v>
      </c>
      <c r="D371" s="887"/>
      <c r="E371" s="879" t="s">
        <v>1097</v>
      </c>
      <c r="F371" s="880"/>
      <c r="G371" s="880"/>
      <c r="H371" s="880"/>
      <c r="I371" s="881"/>
    </row>
    <row r="372" spans="2:9" ht="15.75" thickBot="1" x14ac:dyDescent="0.3">
      <c r="B372" s="397">
        <v>246</v>
      </c>
      <c r="C372" s="882" t="s">
        <v>991</v>
      </c>
      <c r="D372" s="824"/>
      <c r="E372" s="883"/>
      <c r="F372" s="884"/>
      <c r="G372" s="884"/>
      <c r="H372" s="884"/>
      <c r="I372" s="885"/>
    </row>
    <row r="373" spans="2:9" ht="15.75" thickBot="1" x14ac:dyDescent="0.3">
      <c r="B373" s="818">
        <v>247</v>
      </c>
      <c r="C373" s="866" t="s">
        <v>2011</v>
      </c>
      <c r="D373" s="867"/>
      <c r="E373" s="410">
        <f>MEDIAN(E9,E12,E15,E18,E22,E25,E28,E31,E35,E38,E41,E44,E47,E50,E53,E56,E59,E62,E65,E68,E71,E75,E78,E83,E86,E89,E92,E95,E98,E101,E104,E107,E110,E113,E116,E119,E122,E125,E128,E131,E134,E137,E140,E143,E147,E150,E153,E156,E159,E162,E166,E169,E172,E175,E179,E182,E185,E188,E191,E195,E199,E203,E208,E211,E214,E217,E220,E223,E226,E229,E233,E236,E239,E242,E246,E249,E252,E255,E258,E261,E264,E267,E270,E273,E276,E279,E282,E285,E288,E291,E294,E297,E300,E303,E306,E309,E312,E315,E318,E321,E324,E327,E330,E333,E336,E339,E342,E345,E348,E351,E354,E357,E360,E363,E366,E369)</f>
        <v>8.3796296275977511E-3</v>
      </c>
      <c r="F373" s="398">
        <f>MAX(F9,F12,F15,F18,F22,F25,F28,F31,F35,F38,F41,F44,F47,F50,F53,F56,F59,F62,F65,F68,F71,F75,F78,F83,F86,F89,F92,F95,F98,F101,F104,F107,F110,F113,F116,F119,F122,F125,F128,F131,F134,F137,F140,F143,F147,F150,F153,F156,F159,F162,F166,F169,F172,F175,F179,F182,F185,F188,F191,F195,F199,F203,F208,F211,F214,F217,F220,F223,F226,F229,F233,F236,F239,F242,F246,F249,F252,F255,F258,F261,F264,F267,F270,F273,F276,F279,F282,F285,F288,F291,F294,F297,F300,F303,F306,F309,F312,F315,F318,F321,F324,F327,F330,F333,F336,F339,F342,F345,F348,F351,F354,F357,F360,F363,F366,F369)</f>
        <v>0.20700231481168885</v>
      </c>
      <c r="G373" s="397">
        <f>SUM(G9,G12,G15,G18,G22,G25,G28,G31,G35,G38,G41,G44,G47,G50,G53,G56,G59,G62,G65,G68,G71,G75,G78,G83,G86,G89,G92,G95,G98,G101,G104,G107,G110,G113,G116,G119,G122,G125,G128,G131,G134,G137,G140,G143,G147,G150,G153,G156,G159,G162,G166,G169,G172,G175,G179,G182,G185,G188,G191,G195,G199,G203,G208,G211,G214,G217,G220,G223,G226,G229,G233,G236,G239,G242,G246,G249,G252,G255,G258,G261,G264,G267,G270,G273,G276,G279,G282,G285,G288,G291,G294,G297,G300,G303,G306,G309,G312,G315,G318,G321,G324,G327,G330,G333,G336,G339,G342,G345,G348,G351,G354,G357,G360,G363,G366,G369)</f>
        <v>50250</v>
      </c>
      <c r="H373" s="410">
        <f>AVERAGE(H9,H12,H15,H18,H22,H25,H28,H31,H35,H38,H41,H44,H47,H50,H53,H56,H59,H62,H65,H68,H71,H75,H78,H83,H86,H89,H92,H95,H98,H101,H104,H107,H110,H113,H116,H119,H122,H125,H128,H131,H134,H137,H140,H143,H147,H150,H153,H156,H159,H162,H166,H169,H172,H175,H179,H182,H185,H188,H191,H195,H199,H203,H208,H211,H214,H217,H220,H223,H226,H229,H233,H236,H239,H242,H246,H249,H252,H255,H258,H261,H264,H267,H270,H273,H276,H279,H282,H285,H288,H291,H294,H297,H300,H303,H306,H309,H312,H315,H318,H321,H324,H327,H330,H333,H336,H339,H342,H345,H348,H351,H354,H357,H360,H363,H366,H369)</f>
        <v>4.6092865950126558E-2</v>
      </c>
      <c r="I373" s="410">
        <f>MAX(I9,I12,I15,I18,I22,I25,I28,I31,I35,I38,I41,I44,I47,I50,I53,I56,I59,I62,I65,I68,I71,I75,I78,I83,I86,I89,I92,I95,I98,I101,I104,I107,I110,I113,I116,I119,I122,I125,I128,I131,I134,I137,I140,I143,I147,I150,I153,I156,I159,I162,I166,I169,I172,I175,I179,I182,I185,I188,I191,I195,I199,I203,I208,I211,I214,I217,I220,I223,I226,I229,I233,I236,I239,I242,I246,I249,I252,I255,I258,I261,I264,I267,I270,I273,I276,I279,I282,I285,I288,I291,I294,I297,I300,I303,I306,I309,I312,I315,I318,I321,I324,I327,I330,I333,I336,I339,I342,I345,I348,I351,I354,I357,I360,I363,I366,I369)</f>
        <v>0.30480324073869269</v>
      </c>
    </row>
    <row r="374" spans="2:9" ht="15.75" thickBot="1" x14ac:dyDescent="0.3">
      <c r="B374" s="827"/>
      <c r="C374" s="816" t="s">
        <v>2012</v>
      </c>
      <c r="D374" s="817"/>
      <c r="E374" s="410">
        <f>MEDIAN(E10,E13,E16,E19,E23,E26,E29,E32,E36,E39,E42,E45,E48,E51,E54,E57,E60,E63,E66,E69,E72,E76,E79,E84,E87,E90,E93,E96,E99,E102,E105,E108,E111,E114,E117,E120,E123,E126,E129,E132,E135,E138,E141,E144,E148,E151,E154,E157,E160,E163,E167,E170,E173,E176,E180,E183,E186,E189,E192,E196,E200,E204,E209,E212,E215,E218,E221,E224,E227,E230,E234,E237,E240,E243,E247,E250,E253,E256,E259,E262,E265,E268,E271,E274,E277,E280,E283,E286,E289,E292,E295,E298,E301,E304,E307,E310,E313,E316,E319,E322,E325,E328,E331,E334,E337,E340,E343,E346,E349,E352,E355,E358,E361,E364,E367,E370)</f>
        <v>1.4493634258542443E-2</v>
      </c>
      <c r="F374" s="398">
        <f>MAX(F10,F13,F16,F19,F23,F26,F29,F32,F36,F39,F42,F45,F48,F51,F54,F57,F60,F63,F66,F69,F72,F76,F79,F84,F87,F90,F93,F96,F99,F102,F105,F108,F111,F114,F117,F120,F123,F126,F129,F132,F135,F138,F141,F144,F148,F151,F154,F157,F160,F163,F167,F170,F173,F176,F180,F183,F186,F189,F192,F196,F200,F204,F209,F212,F215,F218,F221,F224,F227,F230,F234,F237,F240,F243,F247,F250,F253,F256,F259,F262,F265,F268,F271,F274,F277,F280,F283,F286,F289,F292,F295,F298,F301,F304,F307,F310,F313,F316,F319,F322,F325,F328,F331,F334,F337,F340,F343,F346,F349,F352,F355,F358,F361,F364,F367,F370)</f>
        <v>0.21577546295884531</v>
      </c>
      <c r="G374" s="397">
        <f>SUM(G10,G13,G16,G19,G23,G26,G29,G32,G36,G39,G42,G45,G48,G51,G54,G57,G60,G63,G66,G69,G72,G76,G79,G84,G87,G90,G93,G96,G99,G102,G105,G108,G111,G114,G117,G120,G123,G126,G129,G132,G135,G138,G141,G144,G148,G151,G154,G157,G160,G163,G167,G170,G173,G176,G180,G183,G186,G189,G192,G196,G200,G204,G209,G212,G215,G218,G221,G224,G227,G230,G234,G237,G240,G243,G247,G250,G253,G256,G259,G262,G265,G268,G271,G274,G277,G280,G283,G286,G289,G292,G295,G298,G301,G304,G307,G310,G313,G316,G319,G322,G325,G328,G331,G334,G337,G340,G343,G346,G349,G352,G355,G358,G361,G364,G367,G370)</f>
        <v>40203</v>
      </c>
      <c r="H374" s="410">
        <f>AVERAGE(H10,H13,H16,H19,H23,H26,H29,H32,H36,H39,H42,H45,H48,H51,H54,H57,H60,H63,H66,H69,H72,H76,H79,H84,H87,H90,H93,H96,H99,H102,H105,H108,H111,H114,H117,H120,H123,H126,H129,H132,H135,H138,H141,H144,H148,H151,H154,H157,H160,H163,H167,H170,H173,H176,H180,H183,H186,H189,H192,H196,H200,H204,H209,H212,H215,H218,H221,H224,H227,H230,H234,H237,H240,H243,H247,H250,H253,H256,H259,H262,H265,H268,H271,H274,H277,H280,H283,H286,H289,H292,H295,H298,H301,H304,H307,H310,H313,H316,H319,H322,H325,H328,H331,H334,H337,H340,H343,H346,H349,H352,H355,H358,H361,H364,H367,H370)</f>
        <v>4.4742193097052269E-2</v>
      </c>
      <c r="I374" s="410">
        <f>MAX(I364,I367,I370)</f>
        <v>0.22285879629635019</v>
      </c>
    </row>
  </sheetData>
  <mergeCells count="622">
    <mergeCell ref="E371:I371"/>
    <mergeCell ref="C359:D359"/>
    <mergeCell ref="C360:D360"/>
    <mergeCell ref="E344:I344"/>
    <mergeCell ref="B345:B346"/>
    <mergeCell ref="E347:I347"/>
    <mergeCell ref="B373:B374"/>
    <mergeCell ref="E235:I235"/>
    <mergeCell ref="B236:B237"/>
    <mergeCell ref="E238:I238"/>
    <mergeCell ref="B239:B240"/>
    <mergeCell ref="E241:I241"/>
    <mergeCell ref="B242:B243"/>
    <mergeCell ref="E244:I244"/>
    <mergeCell ref="B246:B247"/>
    <mergeCell ref="E248:I248"/>
    <mergeCell ref="C372:D372"/>
    <mergeCell ref="E372:I372"/>
    <mergeCell ref="C373:D373"/>
    <mergeCell ref="C374:D374"/>
    <mergeCell ref="C370:D370"/>
    <mergeCell ref="C371:D371"/>
    <mergeCell ref="B360:B361"/>
    <mergeCell ref="B363:B364"/>
    <mergeCell ref="B366:B367"/>
    <mergeCell ref="B369:B370"/>
    <mergeCell ref="B217:B218"/>
    <mergeCell ref="E219:I219"/>
    <mergeCell ref="B220:B221"/>
    <mergeCell ref="E222:I222"/>
    <mergeCell ref="B223:B224"/>
    <mergeCell ref="E225:I225"/>
    <mergeCell ref="B226:B227"/>
    <mergeCell ref="E228:I228"/>
    <mergeCell ref="B229:B230"/>
    <mergeCell ref="C221:D221"/>
    <mergeCell ref="C222:D222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E362:I362"/>
    <mergeCell ref="E365:I365"/>
    <mergeCell ref="E368:I368"/>
    <mergeCell ref="E205:I206"/>
    <mergeCell ref="C207:D207"/>
    <mergeCell ref="E207:I207"/>
    <mergeCell ref="B208:B209"/>
    <mergeCell ref="E210:I210"/>
    <mergeCell ref="B211:B212"/>
    <mergeCell ref="E213:I213"/>
    <mergeCell ref="B214:B215"/>
    <mergeCell ref="E216:I216"/>
    <mergeCell ref="C208:D208"/>
    <mergeCell ref="C209:D209"/>
    <mergeCell ref="C210:D210"/>
    <mergeCell ref="C213:D213"/>
    <mergeCell ref="C214:D214"/>
    <mergeCell ref="C215:D215"/>
    <mergeCell ref="C216:D216"/>
    <mergeCell ref="B197:B198"/>
    <mergeCell ref="C197:D198"/>
    <mergeCell ref="E197:I198"/>
    <mergeCell ref="B199:B200"/>
    <mergeCell ref="C199:D199"/>
    <mergeCell ref="B201:B202"/>
    <mergeCell ref="C201:D202"/>
    <mergeCell ref="E201:I202"/>
    <mergeCell ref="C200:D200"/>
    <mergeCell ref="E187:I187"/>
    <mergeCell ref="B188:B189"/>
    <mergeCell ref="E190:I190"/>
    <mergeCell ref="B191:B192"/>
    <mergeCell ref="E193:I193"/>
    <mergeCell ref="C192:D192"/>
    <mergeCell ref="C193:D193"/>
    <mergeCell ref="C185:D185"/>
    <mergeCell ref="B195:B196"/>
    <mergeCell ref="B166:B167"/>
    <mergeCell ref="E168:I168"/>
    <mergeCell ref="B169:B170"/>
    <mergeCell ref="E171:I171"/>
    <mergeCell ref="B172:B173"/>
    <mergeCell ref="E174:I174"/>
    <mergeCell ref="B175:B176"/>
    <mergeCell ref="C173:D173"/>
    <mergeCell ref="C174:D174"/>
    <mergeCell ref="C175:D175"/>
    <mergeCell ref="C176:D176"/>
    <mergeCell ref="B147:B148"/>
    <mergeCell ref="E149:I149"/>
    <mergeCell ref="B150:B151"/>
    <mergeCell ref="E152:I152"/>
    <mergeCell ref="B153:B154"/>
    <mergeCell ref="E155:I155"/>
    <mergeCell ref="B156:B157"/>
    <mergeCell ref="C154:D154"/>
    <mergeCell ref="C155:D155"/>
    <mergeCell ref="C156:D156"/>
    <mergeCell ref="C157:D157"/>
    <mergeCell ref="B98:B99"/>
    <mergeCell ref="E100:I100"/>
    <mergeCell ref="B101:B102"/>
    <mergeCell ref="C99:D99"/>
    <mergeCell ref="C100:D100"/>
    <mergeCell ref="C101:D101"/>
    <mergeCell ref="C102:D102"/>
    <mergeCell ref="B143:B144"/>
    <mergeCell ref="E145:I145"/>
    <mergeCell ref="C135:D135"/>
    <mergeCell ref="C136:D136"/>
    <mergeCell ref="C137:D137"/>
    <mergeCell ref="C138:D138"/>
    <mergeCell ref="C139:D139"/>
    <mergeCell ref="C140:D140"/>
    <mergeCell ref="B134:B135"/>
    <mergeCell ref="E136:I136"/>
    <mergeCell ref="B137:B138"/>
    <mergeCell ref="E139:I139"/>
    <mergeCell ref="C131:D131"/>
    <mergeCell ref="C132:D132"/>
    <mergeCell ref="C133:D133"/>
    <mergeCell ref="C134:D134"/>
    <mergeCell ref="B128:B129"/>
    <mergeCell ref="E82:I82"/>
    <mergeCell ref="B83:B84"/>
    <mergeCell ref="E85:I85"/>
    <mergeCell ref="B89:B90"/>
    <mergeCell ref="E91:I91"/>
    <mergeCell ref="B92:B93"/>
    <mergeCell ref="E94:I94"/>
    <mergeCell ref="B95:B96"/>
    <mergeCell ref="E97:I97"/>
    <mergeCell ref="C95:D95"/>
    <mergeCell ref="C96:D96"/>
    <mergeCell ref="C97:D97"/>
    <mergeCell ref="B86:B87"/>
    <mergeCell ref="E88:I88"/>
    <mergeCell ref="B65:B66"/>
    <mergeCell ref="E67:I67"/>
    <mergeCell ref="B68:B69"/>
    <mergeCell ref="E70:I70"/>
    <mergeCell ref="B71:B72"/>
    <mergeCell ref="E73:I73"/>
    <mergeCell ref="E77:I77"/>
    <mergeCell ref="B78:B79"/>
    <mergeCell ref="B80:B81"/>
    <mergeCell ref="C80:D81"/>
    <mergeCell ref="E80:I81"/>
    <mergeCell ref="C59:D59"/>
    <mergeCell ref="B53:B54"/>
    <mergeCell ref="E55:I55"/>
    <mergeCell ref="B56:B57"/>
    <mergeCell ref="E58:I58"/>
    <mergeCell ref="B59:B60"/>
    <mergeCell ref="C48:D48"/>
    <mergeCell ref="C49:D49"/>
    <mergeCell ref="C50:D50"/>
    <mergeCell ref="C51:D51"/>
    <mergeCell ref="C8:D8"/>
    <mergeCell ref="E8:I8"/>
    <mergeCell ref="B9:B10"/>
    <mergeCell ref="E11:I11"/>
    <mergeCell ref="B12:B13"/>
    <mergeCell ref="E14:I14"/>
    <mergeCell ref="B15:B16"/>
    <mergeCell ref="C342:D342"/>
    <mergeCell ref="C319:D319"/>
    <mergeCell ref="C53:D53"/>
    <mergeCell ref="B18:B19"/>
    <mergeCell ref="C16:D16"/>
    <mergeCell ref="C17:D17"/>
    <mergeCell ref="C18:D18"/>
    <mergeCell ref="C19:D19"/>
    <mergeCell ref="C9:D9"/>
    <mergeCell ref="E61:I61"/>
    <mergeCell ref="B62:B63"/>
    <mergeCell ref="E64:I64"/>
    <mergeCell ref="C54:D54"/>
    <mergeCell ref="C55:D55"/>
    <mergeCell ref="C56:D56"/>
    <mergeCell ref="C57:D57"/>
    <mergeCell ref="C58:D58"/>
    <mergeCell ref="B3:I3"/>
    <mergeCell ref="C5:D5"/>
    <mergeCell ref="B6:B7"/>
    <mergeCell ref="C6:D7"/>
    <mergeCell ref="E6:E7"/>
    <mergeCell ref="F6:F7"/>
    <mergeCell ref="G6:G7"/>
    <mergeCell ref="H6:H7"/>
    <mergeCell ref="I6:I7"/>
    <mergeCell ref="B4:I4"/>
    <mergeCell ref="C367:D367"/>
    <mergeCell ref="C368:D368"/>
    <mergeCell ref="C369:D369"/>
    <mergeCell ref="C79:D79"/>
    <mergeCell ref="C83:D83"/>
    <mergeCell ref="C84:D84"/>
    <mergeCell ref="C85:D85"/>
    <mergeCell ref="C361:D361"/>
    <mergeCell ref="C362:D362"/>
    <mergeCell ref="C363:D363"/>
    <mergeCell ref="C364:D364"/>
    <mergeCell ref="C365:D365"/>
    <mergeCell ref="C366:D366"/>
    <mergeCell ref="C82:D82"/>
    <mergeCell ref="C343:D343"/>
    <mergeCell ref="C344:D344"/>
    <mergeCell ref="C345:D345"/>
    <mergeCell ref="C346:D346"/>
    <mergeCell ref="C347:D347"/>
    <mergeCell ref="C337:D337"/>
    <mergeCell ref="C338:D338"/>
    <mergeCell ref="C339:D339"/>
    <mergeCell ref="C340:D340"/>
    <mergeCell ref="C341:D341"/>
    <mergeCell ref="C37:D37"/>
    <mergeCell ref="C38:D38"/>
    <mergeCell ref="C39:D39"/>
    <mergeCell ref="C40:D40"/>
    <mergeCell ref="B35:B36"/>
    <mergeCell ref="E37:I37"/>
    <mergeCell ref="B38:B39"/>
    <mergeCell ref="E40:I40"/>
    <mergeCell ref="C52:D52"/>
    <mergeCell ref="B47:B48"/>
    <mergeCell ref="E49:I49"/>
    <mergeCell ref="B50:B51"/>
    <mergeCell ref="E52:I52"/>
    <mergeCell ref="C43:D43"/>
    <mergeCell ref="C44:D44"/>
    <mergeCell ref="C45:D45"/>
    <mergeCell ref="C46:D46"/>
    <mergeCell ref="C47:D47"/>
    <mergeCell ref="C10:D10"/>
    <mergeCell ref="C11:D11"/>
    <mergeCell ref="C12:D12"/>
    <mergeCell ref="C13:D13"/>
    <mergeCell ref="C14:D14"/>
    <mergeCell ref="C15:D15"/>
    <mergeCell ref="E17:I17"/>
    <mergeCell ref="C23:D23"/>
    <mergeCell ref="C24:D24"/>
    <mergeCell ref="E24:I24"/>
    <mergeCell ref="C22:D22"/>
    <mergeCell ref="B342:B343"/>
    <mergeCell ref="B336:B337"/>
    <mergeCell ref="E338:I338"/>
    <mergeCell ref="B339:B340"/>
    <mergeCell ref="E341:I341"/>
    <mergeCell ref="C20:D20"/>
    <mergeCell ref="C21:D21"/>
    <mergeCell ref="E21:I21"/>
    <mergeCell ref="E20:I20"/>
    <mergeCell ref="C25:D25"/>
    <mergeCell ref="C26:D26"/>
    <mergeCell ref="C27:D27"/>
    <mergeCell ref="B22:B23"/>
    <mergeCell ref="B25:B26"/>
    <mergeCell ref="E27:I27"/>
    <mergeCell ref="B41:B42"/>
    <mergeCell ref="E43:I43"/>
    <mergeCell ref="B44:B45"/>
    <mergeCell ref="E46:I46"/>
    <mergeCell ref="E34:I34"/>
    <mergeCell ref="E30:I30"/>
    <mergeCell ref="B31:B32"/>
    <mergeCell ref="E33:I33"/>
    <mergeCell ref="C36:D36"/>
    <mergeCell ref="E356:I356"/>
    <mergeCell ref="B357:B358"/>
    <mergeCell ref="E359:I359"/>
    <mergeCell ref="C349:D349"/>
    <mergeCell ref="C350:D350"/>
    <mergeCell ref="C351:D351"/>
    <mergeCell ref="C352:D352"/>
    <mergeCell ref="C353:D353"/>
    <mergeCell ref="C354:D354"/>
    <mergeCell ref="B348:B349"/>
    <mergeCell ref="E350:I350"/>
    <mergeCell ref="B351:B352"/>
    <mergeCell ref="E353:I353"/>
    <mergeCell ref="C348:D348"/>
    <mergeCell ref="B354:B355"/>
    <mergeCell ref="C355:D355"/>
    <mergeCell ref="C356:D356"/>
    <mergeCell ref="C357:D357"/>
    <mergeCell ref="C358:D358"/>
    <mergeCell ref="C325:D325"/>
    <mergeCell ref="C326:D326"/>
    <mergeCell ref="C327:D327"/>
    <mergeCell ref="C328:D328"/>
    <mergeCell ref="C329:D329"/>
    <mergeCell ref="C330:D330"/>
    <mergeCell ref="B324:B325"/>
    <mergeCell ref="E326:I326"/>
    <mergeCell ref="B327:B328"/>
    <mergeCell ref="E329:I329"/>
    <mergeCell ref="C331:D331"/>
    <mergeCell ref="C332:D332"/>
    <mergeCell ref="C333:D333"/>
    <mergeCell ref="C334:D334"/>
    <mergeCell ref="C335:D335"/>
    <mergeCell ref="C336:D336"/>
    <mergeCell ref="B330:B331"/>
    <mergeCell ref="E332:I332"/>
    <mergeCell ref="B333:B334"/>
    <mergeCell ref="E335:I335"/>
    <mergeCell ref="C320:D320"/>
    <mergeCell ref="C321:D321"/>
    <mergeCell ref="C322:D322"/>
    <mergeCell ref="C323:D323"/>
    <mergeCell ref="C324:D324"/>
    <mergeCell ref="B318:B319"/>
    <mergeCell ref="E320:I320"/>
    <mergeCell ref="B321:B322"/>
    <mergeCell ref="E323:I323"/>
    <mergeCell ref="C313:D313"/>
    <mergeCell ref="C314:D314"/>
    <mergeCell ref="C315:D315"/>
    <mergeCell ref="C316:D316"/>
    <mergeCell ref="C317:D317"/>
    <mergeCell ref="C318:D318"/>
    <mergeCell ref="B312:B313"/>
    <mergeCell ref="E314:I314"/>
    <mergeCell ref="B315:B316"/>
    <mergeCell ref="E317:I317"/>
    <mergeCell ref="C307:D307"/>
    <mergeCell ref="C308:D308"/>
    <mergeCell ref="C309:D309"/>
    <mergeCell ref="C310:D310"/>
    <mergeCell ref="C311:D311"/>
    <mergeCell ref="C312:D312"/>
    <mergeCell ref="B306:B307"/>
    <mergeCell ref="E308:I308"/>
    <mergeCell ref="B309:B310"/>
    <mergeCell ref="E311:I311"/>
    <mergeCell ref="C301:D301"/>
    <mergeCell ref="C302:D302"/>
    <mergeCell ref="C303:D303"/>
    <mergeCell ref="C304:D304"/>
    <mergeCell ref="C305:D305"/>
    <mergeCell ref="C306:D306"/>
    <mergeCell ref="B300:B301"/>
    <mergeCell ref="E302:I302"/>
    <mergeCell ref="B303:B304"/>
    <mergeCell ref="E305:I305"/>
    <mergeCell ref="C295:D295"/>
    <mergeCell ref="C296:D296"/>
    <mergeCell ref="C297:D297"/>
    <mergeCell ref="C298:D298"/>
    <mergeCell ref="C299:D299"/>
    <mergeCell ref="C300:D300"/>
    <mergeCell ref="B294:B295"/>
    <mergeCell ref="E296:I296"/>
    <mergeCell ref="B297:B298"/>
    <mergeCell ref="E299:I299"/>
    <mergeCell ref="C289:D289"/>
    <mergeCell ref="C290:D290"/>
    <mergeCell ref="C291:D291"/>
    <mergeCell ref="C292:D292"/>
    <mergeCell ref="C293:D293"/>
    <mergeCell ref="C294:D294"/>
    <mergeCell ref="B288:B289"/>
    <mergeCell ref="E290:I290"/>
    <mergeCell ref="B291:B292"/>
    <mergeCell ref="E293:I293"/>
    <mergeCell ref="C283:D283"/>
    <mergeCell ref="C284:D284"/>
    <mergeCell ref="C285:D285"/>
    <mergeCell ref="C286:D286"/>
    <mergeCell ref="C287:D287"/>
    <mergeCell ref="C288:D288"/>
    <mergeCell ref="B282:B283"/>
    <mergeCell ref="E284:I284"/>
    <mergeCell ref="B285:B286"/>
    <mergeCell ref="E287:I287"/>
    <mergeCell ref="C277:D277"/>
    <mergeCell ref="C278:D278"/>
    <mergeCell ref="C279:D279"/>
    <mergeCell ref="C280:D280"/>
    <mergeCell ref="C281:D281"/>
    <mergeCell ref="C282:D282"/>
    <mergeCell ref="B276:B277"/>
    <mergeCell ref="E278:I278"/>
    <mergeCell ref="B279:B280"/>
    <mergeCell ref="E281:I281"/>
    <mergeCell ref="C271:D271"/>
    <mergeCell ref="C272:D272"/>
    <mergeCell ref="C273:D273"/>
    <mergeCell ref="C274:D274"/>
    <mergeCell ref="C275:D275"/>
    <mergeCell ref="C276:D276"/>
    <mergeCell ref="B270:B271"/>
    <mergeCell ref="E272:I272"/>
    <mergeCell ref="B273:B274"/>
    <mergeCell ref="E275:I275"/>
    <mergeCell ref="C265:D265"/>
    <mergeCell ref="C266:D266"/>
    <mergeCell ref="C267:D267"/>
    <mergeCell ref="C268:D268"/>
    <mergeCell ref="C269:D269"/>
    <mergeCell ref="C270:D270"/>
    <mergeCell ref="B264:B265"/>
    <mergeCell ref="E266:I266"/>
    <mergeCell ref="B267:B268"/>
    <mergeCell ref="E269:I269"/>
    <mergeCell ref="C259:D259"/>
    <mergeCell ref="C260:D260"/>
    <mergeCell ref="C261:D261"/>
    <mergeCell ref="C262:D262"/>
    <mergeCell ref="C263:D263"/>
    <mergeCell ref="C264:D264"/>
    <mergeCell ref="B258:B259"/>
    <mergeCell ref="E260:I260"/>
    <mergeCell ref="B261:B262"/>
    <mergeCell ref="E263:I263"/>
    <mergeCell ref="C255:D255"/>
    <mergeCell ref="C256:D256"/>
    <mergeCell ref="C257:D257"/>
    <mergeCell ref="C258:D258"/>
    <mergeCell ref="B252:B253"/>
    <mergeCell ref="E254:I254"/>
    <mergeCell ref="B255:B256"/>
    <mergeCell ref="E257:I257"/>
    <mergeCell ref="C252:D252"/>
    <mergeCell ref="E245:I245"/>
    <mergeCell ref="C246:D246"/>
    <mergeCell ref="C247:D247"/>
    <mergeCell ref="C253:D253"/>
    <mergeCell ref="C254:D254"/>
    <mergeCell ref="C248:D248"/>
    <mergeCell ref="C249:D249"/>
    <mergeCell ref="C250:D250"/>
    <mergeCell ref="C251:D251"/>
    <mergeCell ref="B249:B250"/>
    <mergeCell ref="E251:I251"/>
    <mergeCell ref="C239:D239"/>
    <mergeCell ref="C227:D227"/>
    <mergeCell ref="C228:D228"/>
    <mergeCell ref="C229:D229"/>
    <mergeCell ref="C230:D230"/>
    <mergeCell ref="C231:D231"/>
    <mergeCell ref="C232:D232"/>
    <mergeCell ref="E232:I232"/>
    <mergeCell ref="C233:D233"/>
    <mergeCell ref="C234:D234"/>
    <mergeCell ref="C235:D235"/>
    <mergeCell ref="C236:D236"/>
    <mergeCell ref="C237:D237"/>
    <mergeCell ref="C238:D238"/>
    <mergeCell ref="E231:I231"/>
    <mergeCell ref="B233:B234"/>
    <mergeCell ref="C240:D240"/>
    <mergeCell ref="C241:D241"/>
    <mergeCell ref="C242:D242"/>
    <mergeCell ref="C243:D243"/>
    <mergeCell ref="C244:D244"/>
    <mergeCell ref="C245:D245"/>
    <mergeCell ref="C181:D181"/>
    <mergeCell ref="C182:D182"/>
    <mergeCell ref="C183:D183"/>
    <mergeCell ref="C184:D184"/>
    <mergeCell ref="E177:I177"/>
    <mergeCell ref="C204:D204"/>
    <mergeCell ref="B203:B204"/>
    <mergeCell ref="C203:D203"/>
    <mergeCell ref="B205:B206"/>
    <mergeCell ref="C205:D206"/>
    <mergeCell ref="C186:D186"/>
    <mergeCell ref="C187:D187"/>
    <mergeCell ref="C188:D188"/>
    <mergeCell ref="C189:D189"/>
    <mergeCell ref="C190:D190"/>
    <mergeCell ref="C191:D191"/>
    <mergeCell ref="C194:D194"/>
    <mergeCell ref="E194:I194"/>
    <mergeCell ref="C195:D195"/>
    <mergeCell ref="C196:D196"/>
    <mergeCell ref="E181:I181"/>
    <mergeCell ref="B182:B183"/>
    <mergeCell ref="E184:I184"/>
    <mergeCell ref="B185:B186"/>
    <mergeCell ref="B179:B180"/>
    <mergeCell ref="C172:D172"/>
    <mergeCell ref="C160:D160"/>
    <mergeCell ref="C161:D161"/>
    <mergeCell ref="C162:D162"/>
    <mergeCell ref="C163:D163"/>
    <mergeCell ref="C164:D164"/>
    <mergeCell ref="C165:D165"/>
    <mergeCell ref="E165:I165"/>
    <mergeCell ref="C166:D166"/>
    <mergeCell ref="C167:D167"/>
    <mergeCell ref="C168:D168"/>
    <mergeCell ref="C169:D169"/>
    <mergeCell ref="C170:D170"/>
    <mergeCell ref="C171:D171"/>
    <mergeCell ref="B159:B160"/>
    <mergeCell ref="E161:I161"/>
    <mergeCell ref="C177:D177"/>
    <mergeCell ref="C178:D178"/>
    <mergeCell ref="E178:I178"/>
    <mergeCell ref="C179:D179"/>
    <mergeCell ref="C180:D180"/>
    <mergeCell ref="B162:B163"/>
    <mergeCell ref="E164:I164"/>
    <mergeCell ref="C158:D158"/>
    <mergeCell ref="C159:D159"/>
    <mergeCell ref="E158:I158"/>
    <mergeCell ref="C153:D153"/>
    <mergeCell ref="C141:D141"/>
    <mergeCell ref="C142:D142"/>
    <mergeCell ref="C143:D143"/>
    <mergeCell ref="C144:D144"/>
    <mergeCell ref="C145:D145"/>
    <mergeCell ref="C146:D146"/>
    <mergeCell ref="E146:I146"/>
    <mergeCell ref="C147:D147"/>
    <mergeCell ref="C148:D148"/>
    <mergeCell ref="C149:D149"/>
    <mergeCell ref="C150:D150"/>
    <mergeCell ref="C151:D151"/>
    <mergeCell ref="C152:D152"/>
    <mergeCell ref="E142:I142"/>
    <mergeCell ref="E130:I130"/>
    <mergeCell ref="B131:B132"/>
    <mergeCell ref="E133:I133"/>
    <mergeCell ref="B140:B141"/>
    <mergeCell ref="C126:D126"/>
    <mergeCell ref="C127:D127"/>
    <mergeCell ref="C128:D128"/>
    <mergeCell ref="B122:B123"/>
    <mergeCell ref="E124:I124"/>
    <mergeCell ref="B125:B126"/>
    <mergeCell ref="E127:I127"/>
    <mergeCell ref="C129:D129"/>
    <mergeCell ref="C130:D130"/>
    <mergeCell ref="C121:D121"/>
    <mergeCell ref="C122:D122"/>
    <mergeCell ref="B116:B117"/>
    <mergeCell ref="E118:I118"/>
    <mergeCell ref="B119:B120"/>
    <mergeCell ref="E121:I121"/>
    <mergeCell ref="C123:D123"/>
    <mergeCell ref="C124:D124"/>
    <mergeCell ref="C125:D125"/>
    <mergeCell ref="C116:D116"/>
    <mergeCell ref="B113:B114"/>
    <mergeCell ref="E115:I115"/>
    <mergeCell ref="C117:D117"/>
    <mergeCell ref="C118:D118"/>
    <mergeCell ref="C119:D119"/>
    <mergeCell ref="C120:D120"/>
    <mergeCell ref="B104:B105"/>
    <mergeCell ref="E106:I106"/>
    <mergeCell ref="B107:B108"/>
    <mergeCell ref="E109:I109"/>
    <mergeCell ref="C111:D111"/>
    <mergeCell ref="C112:D112"/>
    <mergeCell ref="C113:D113"/>
    <mergeCell ref="C114:D114"/>
    <mergeCell ref="C115:D115"/>
    <mergeCell ref="C105:D105"/>
    <mergeCell ref="C106:D106"/>
    <mergeCell ref="C107:D107"/>
    <mergeCell ref="C108:D108"/>
    <mergeCell ref="C109:D109"/>
    <mergeCell ref="C110:D110"/>
    <mergeCell ref="C63:D63"/>
    <mergeCell ref="C64:D64"/>
    <mergeCell ref="C65:D65"/>
    <mergeCell ref="C66:D66"/>
    <mergeCell ref="B75:B76"/>
    <mergeCell ref="C211:D211"/>
    <mergeCell ref="C212:D212"/>
    <mergeCell ref="C78:D78"/>
    <mergeCell ref="E74:I74"/>
    <mergeCell ref="C103:D103"/>
    <mergeCell ref="C104:D104"/>
    <mergeCell ref="E103:I103"/>
    <mergeCell ref="C98:D98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110:B111"/>
    <mergeCell ref="E112:I112"/>
    <mergeCell ref="C28:D28"/>
    <mergeCell ref="C35:D35"/>
    <mergeCell ref="C67:D67"/>
    <mergeCell ref="C68:D68"/>
    <mergeCell ref="C69:D69"/>
    <mergeCell ref="C70:D70"/>
    <mergeCell ref="C71:D71"/>
    <mergeCell ref="C76:D76"/>
    <mergeCell ref="C77:D77"/>
    <mergeCell ref="C72:D72"/>
    <mergeCell ref="C73:D73"/>
    <mergeCell ref="C74:D74"/>
    <mergeCell ref="C75:D75"/>
    <mergeCell ref="C60:D60"/>
    <mergeCell ref="C61:D61"/>
    <mergeCell ref="C62:D62"/>
    <mergeCell ref="C29:D29"/>
    <mergeCell ref="C30:D30"/>
    <mergeCell ref="C31:D31"/>
    <mergeCell ref="C32:D32"/>
    <mergeCell ref="C33:D33"/>
    <mergeCell ref="C34:D34"/>
    <mergeCell ref="C41:D41"/>
    <mergeCell ref="C42:D4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4"/>
  <sheetViews>
    <sheetView topLeftCell="B1" zoomScale="80" zoomScaleNormal="80" zoomScaleSheetLayoutView="57" workbookViewId="0">
      <selection activeCell="D26" sqref="D26"/>
    </sheetView>
  </sheetViews>
  <sheetFormatPr defaultRowHeight="15" x14ac:dyDescent="0.25"/>
  <cols>
    <col min="2" max="2" width="12.42578125" customWidth="1"/>
    <col min="3" max="3" width="26" customWidth="1"/>
    <col min="4" max="4" width="108.5703125" customWidth="1"/>
    <col min="5" max="5" width="55.42578125" customWidth="1"/>
  </cols>
  <sheetData>
    <row r="1" spans="2:6" ht="21.75" thickBot="1" x14ac:dyDescent="0.4">
      <c r="B1" s="63"/>
      <c r="C1" s="62"/>
      <c r="D1" s="62"/>
      <c r="E1" s="62"/>
    </row>
    <row r="2" spans="2:6" ht="36" customHeight="1" thickBot="1" x14ac:dyDescent="0.3">
      <c r="B2" s="899" t="s">
        <v>887</v>
      </c>
      <c r="C2" s="900"/>
      <c r="D2" s="900"/>
      <c r="E2" s="901"/>
      <c r="F2" s="2"/>
    </row>
    <row r="3" spans="2:6" x14ac:dyDescent="0.25">
      <c r="B3" s="893">
        <v>1</v>
      </c>
      <c r="C3" s="893">
        <v>2</v>
      </c>
      <c r="D3" s="893">
        <v>3</v>
      </c>
      <c r="E3" s="893">
        <v>4</v>
      </c>
      <c r="F3" s="2"/>
    </row>
    <row r="4" spans="2:6" x14ac:dyDescent="0.25">
      <c r="B4" s="894"/>
      <c r="C4" s="894"/>
      <c r="D4" s="894"/>
      <c r="E4" s="894"/>
      <c r="F4" s="2"/>
    </row>
    <row r="5" spans="2:6" x14ac:dyDescent="0.25">
      <c r="B5" s="894"/>
      <c r="C5" s="894"/>
      <c r="D5" s="894"/>
      <c r="E5" s="894"/>
      <c r="F5" s="2"/>
    </row>
    <row r="6" spans="2:6" ht="9" customHeight="1" thickBot="1" x14ac:dyDescent="0.3">
      <c r="B6" s="894"/>
      <c r="C6" s="894"/>
      <c r="D6" s="894"/>
      <c r="E6" s="894"/>
      <c r="F6" s="2"/>
    </row>
    <row r="7" spans="2:6" ht="15.75" hidden="1" thickBot="1" x14ac:dyDescent="0.3">
      <c r="B7" s="894"/>
      <c r="C7" s="894"/>
      <c r="D7" s="894"/>
      <c r="E7" s="894"/>
      <c r="F7" s="2"/>
    </row>
    <row r="8" spans="2:6" ht="15.75" hidden="1" thickBot="1" x14ac:dyDescent="0.3">
      <c r="B8" s="895"/>
      <c r="C8" s="895"/>
      <c r="D8" s="895"/>
      <c r="E8" s="895"/>
      <c r="F8" s="2"/>
    </row>
    <row r="9" spans="2:6" ht="15" customHeight="1" x14ac:dyDescent="0.25">
      <c r="B9" s="893" t="s">
        <v>2</v>
      </c>
      <c r="C9" s="893" t="s">
        <v>991</v>
      </c>
      <c r="D9" s="896" t="s">
        <v>1038</v>
      </c>
      <c r="E9" s="896" t="s">
        <v>942</v>
      </c>
      <c r="F9" s="2"/>
    </row>
    <row r="10" spans="2:6" x14ac:dyDescent="0.25">
      <c r="B10" s="894"/>
      <c r="C10" s="894"/>
      <c r="D10" s="897"/>
      <c r="E10" s="897"/>
      <c r="F10" s="2"/>
    </row>
    <row r="11" spans="2:6" x14ac:dyDescent="0.25">
      <c r="B11" s="894"/>
      <c r="C11" s="894"/>
      <c r="D11" s="897"/>
      <c r="E11" s="897"/>
      <c r="F11" s="2"/>
    </row>
    <row r="12" spans="2:6" ht="107.25" customHeight="1" thickBot="1" x14ac:dyDescent="0.3">
      <c r="B12" s="895"/>
      <c r="C12" s="895"/>
      <c r="D12" s="898"/>
      <c r="E12" s="898"/>
      <c r="F12" s="2"/>
    </row>
    <row r="13" spans="2:6" ht="48" customHeight="1" x14ac:dyDescent="0.25">
      <c r="B13" s="890">
        <v>1</v>
      </c>
      <c r="C13" s="890" t="s">
        <v>10</v>
      </c>
      <c r="D13" s="888" t="s">
        <v>1203</v>
      </c>
      <c r="E13" s="888" t="s">
        <v>1204</v>
      </c>
      <c r="F13" s="892"/>
    </row>
    <row r="14" spans="2:6" ht="151.5" customHeight="1" thickBot="1" x14ac:dyDescent="0.3">
      <c r="B14" s="891"/>
      <c r="C14" s="891"/>
      <c r="D14" s="889"/>
      <c r="E14" s="889"/>
      <c r="F14" s="892"/>
    </row>
  </sheetData>
  <mergeCells count="14">
    <mergeCell ref="D3:D8"/>
    <mergeCell ref="D9:D12"/>
    <mergeCell ref="B2:E2"/>
    <mergeCell ref="B3:B8"/>
    <mergeCell ref="C3:C8"/>
    <mergeCell ref="E3:E8"/>
    <mergeCell ref="B9:B12"/>
    <mergeCell ref="C9:C12"/>
    <mergeCell ref="E9:E12"/>
    <mergeCell ref="E13:E14"/>
    <mergeCell ref="B13:B14"/>
    <mergeCell ref="C13:C14"/>
    <mergeCell ref="F13:F14"/>
    <mergeCell ref="D13:D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92"/>
  <sheetViews>
    <sheetView zoomScaleNormal="100" workbookViewId="0">
      <selection activeCell="T84" sqref="T84"/>
    </sheetView>
  </sheetViews>
  <sheetFormatPr defaultRowHeight="15" x14ac:dyDescent="0.25"/>
  <cols>
    <col min="3" max="3" width="21.42578125" customWidth="1"/>
    <col min="4" max="4" width="20.140625" customWidth="1"/>
    <col min="5" max="5" width="13.85546875" customWidth="1"/>
    <col min="7" max="7" width="14" customWidth="1"/>
    <col min="8" max="8" width="19" customWidth="1"/>
    <col min="10" max="10" width="9.140625" customWidth="1"/>
    <col min="11" max="11" width="0.28515625" customWidth="1"/>
    <col min="13" max="13" width="18.5703125" customWidth="1"/>
  </cols>
  <sheetData>
    <row r="2" spans="2:17" ht="15.75" x14ac:dyDescent="0.25">
      <c r="B2" s="49"/>
    </row>
    <row r="3" spans="2:17" ht="21.75" thickBot="1" x14ac:dyDescent="0.4">
      <c r="B3" s="86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ht="21.75" thickBot="1" x14ac:dyDescent="0.3">
      <c r="B4" s="899" t="s">
        <v>1760</v>
      </c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1"/>
      <c r="Q4" s="2"/>
    </row>
    <row r="5" spans="2:17" ht="15.75" thickBot="1" x14ac:dyDescent="0.3">
      <c r="B5" s="130">
        <v>1</v>
      </c>
      <c r="C5" s="972">
        <v>2</v>
      </c>
      <c r="D5" s="973"/>
      <c r="E5" s="974"/>
      <c r="F5" s="972">
        <v>3</v>
      </c>
      <c r="G5" s="973"/>
      <c r="H5" s="973"/>
      <c r="I5" s="974"/>
      <c r="J5" s="972">
        <v>4</v>
      </c>
      <c r="K5" s="973"/>
      <c r="L5" s="974"/>
      <c r="M5" s="130">
        <v>5</v>
      </c>
      <c r="N5" s="131">
        <v>6</v>
      </c>
      <c r="O5" s="131">
        <v>7</v>
      </c>
      <c r="P5" s="131">
        <v>8</v>
      </c>
      <c r="Q5" s="2"/>
    </row>
    <row r="6" spans="2:17" ht="32.25" customHeight="1" x14ac:dyDescent="0.25">
      <c r="B6" s="975" t="s">
        <v>2</v>
      </c>
      <c r="C6" s="978" t="s">
        <v>443</v>
      </c>
      <c r="D6" s="979"/>
      <c r="E6" s="980"/>
      <c r="F6" s="978" t="s">
        <v>945</v>
      </c>
      <c r="G6" s="979"/>
      <c r="H6" s="979"/>
      <c r="I6" s="984"/>
      <c r="J6" s="997" t="s">
        <v>457</v>
      </c>
      <c r="K6" s="979"/>
      <c r="L6" s="984"/>
      <c r="M6" s="969" t="s">
        <v>463</v>
      </c>
      <c r="N6" s="988" t="s">
        <v>458</v>
      </c>
      <c r="O6" s="958" t="s">
        <v>459</v>
      </c>
      <c r="P6" s="958" t="s">
        <v>460</v>
      </c>
      <c r="Q6" s="2"/>
    </row>
    <row r="7" spans="2:17" ht="69" customHeight="1" thickBot="1" x14ac:dyDescent="0.3">
      <c r="B7" s="976"/>
      <c r="C7" s="981"/>
      <c r="D7" s="982"/>
      <c r="E7" s="983"/>
      <c r="F7" s="985"/>
      <c r="G7" s="986"/>
      <c r="H7" s="986"/>
      <c r="I7" s="987"/>
      <c r="J7" s="998"/>
      <c r="K7" s="982"/>
      <c r="L7" s="999"/>
      <c r="M7" s="970"/>
      <c r="N7" s="989"/>
      <c r="O7" s="959"/>
      <c r="P7" s="959"/>
      <c r="Q7" s="2"/>
    </row>
    <row r="8" spans="2:17" ht="15.75" thickBot="1" x14ac:dyDescent="0.3">
      <c r="B8" s="976"/>
      <c r="C8" s="132" t="s">
        <v>440</v>
      </c>
      <c r="D8" s="132" t="s">
        <v>441</v>
      </c>
      <c r="E8" s="132" t="s">
        <v>442</v>
      </c>
      <c r="F8" s="133" t="s">
        <v>113</v>
      </c>
      <c r="G8" s="133" t="s">
        <v>114</v>
      </c>
      <c r="H8" s="133" t="s">
        <v>461</v>
      </c>
      <c r="I8" s="133" t="s">
        <v>462</v>
      </c>
      <c r="J8" s="132" t="s">
        <v>16</v>
      </c>
      <c r="K8" s="961" t="s">
        <v>17</v>
      </c>
      <c r="L8" s="962"/>
      <c r="M8" s="970"/>
      <c r="N8" s="989"/>
      <c r="O8" s="959"/>
      <c r="P8" s="959"/>
      <c r="Q8" s="2"/>
    </row>
    <row r="9" spans="2:17" ht="183.75" customHeight="1" x14ac:dyDescent="0.25">
      <c r="B9" s="976"/>
      <c r="C9" s="963" t="s">
        <v>508</v>
      </c>
      <c r="D9" s="966" t="s">
        <v>509</v>
      </c>
      <c r="E9" s="969" t="s">
        <v>948</v>
      </c>
      <c r="F9" s="969" t="s">
        <v>949</v>
      </c>
      <c r="G9" s="969" t="s">
        <v>923</v>
      </c>
      <c r="H9" s="969" t="s">
        <v>924</v>
      </c>
      <c r="I9" s="969" t="s">
        <v>1073</v>
      </c>
      <c r="J9" s="969" t="s">
        <v>925</v>
      </c>
      <c r="K9" s="991" t="s">
        <v>926</v>
      </c>
      <c r="L9" s="992"/>
      <c r="M9" s="970"/>
      <c r="N9" s="989"/>
      <c r="O9" s="959"/>
      <c r="P9" s="959"/>
      <c r="Q9" s="892"/>
    </row>
    <row r="10" spans="2:17" x14ac:dyDescent="0.25">
      <c r="B10" s="976"/>
      <c r="C10" s="964"/>
      <c r="D10" s="967"/>
      <c r="E10" s="970"/>
      <c r="F10" s="970"/>
      <c r="G10" s="970"/>
      <c r="H10" s="970"/>
      <c r="I10" s="970"/>
      <c r="J10" s="970"/>
      <c r="K10" s="993"/>
      <c r="L10" s="994"/>
      <c r="M10" s="970"/>
      <c r="N10" s="989"/>
      <c r="O10" s="959"/>
      <c r="P10" s="959"/>
      <c r="Q10" s="892"/>
    </row>
    <row r="11" spans="2:17" x14ac:dyDescent="0.25">
      <c r="B11" s="976"/>
      <c r="C11" s="964"/>
      <c r="D11" s="967"/>
      <c r="E11" s="970"/>
      <c r="F11" s="970"/>
      <c r="G11" s="970"/>
      <c r="H11" s="970"/>
      <c r="I11" s="970"/>
      <c r="J11" s="970"/>
      <c r="K11" s="993"/>
      <c r="L11" s="994"/>
      <c r="M11" s="970"/>
      <c r="N11" s="989"/>
      <c r="O11" s="959"/>
      <c r="P11" s="959"/>
      <c r="Q11" s="892"/>
    </row>
    <row r="12" spans="2:17" ht="15.75" thickBot="1" x14ac:dyDescent="0.3">
      <c r="B12" s="977"/>
      <c r="C12" s="965"/>
      <c r="D12" s="968"/>
      <c r="E12" s="971"/>
      <c r="F12" s="971"/>
      <c r="G12" s="971"/>
      <c r="H12" s="971"/>
      <c r="I12" s="971"/>
      <c r="J12" s="971"/>
      <c r="K12" s="995"/>
      <c r="L12" s="996"/>
      <c r="M12" s="971"/>
      <c r="N12" s="990"/>
      <c r="O12" s="960"/>
      <c r="P12" s="960"/>
      <c r="Q12" s="2"/>
    </row>
    <row r="13" spans="2:17" ht="15.75" thickBot="1" x14ac:dyDescent="0.3">
      <c r="B13" s="955" t="s">
        <v>464</v>
      </c>
      <c r="C13" s="956"/>
      <c r="D13" s="956"/>
      <c r="E13" s="956"/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7"/>
      <c r="Q13" s="2"/>
    </row>
    <row r="14" spans="2:17" ht="38.25" customHeight="1" x14ac:dyDescent="0.25">
      <c r="B14" s="905">
        <v>1</v>
      </c>
      <c r="C14" s="908" t="s">
        <v>521</v>
      </c>
      <c r="D14" s="908" t="s">
        <v>1205</v>
      </c>
      <c r="E14" s="911" t="s">
        <v>383</v>
      </c>
      <c r="F14" s="914" t="s">
        <v>465</v>
      </c>
      <c r="G14" s="908" t="s">
        <v>466</v>
      </c>
      <c r="H14" s="908" t="s">
        <v>1761</v>
      </c>
      <c r="I14" s="911" t="s">
        <v>118</v>
      </c>
      <c r="J14" s="917" t="s">
        <v>467</v>
      </c>
      <c r="K14" s="918"/>
      <c r="L14" s="923" t="s">
        <v>468</v>
      </c>
      <c r="M14" s="914" t="s">
        <v>469</v>
      </c>
      <c r="N14" s="914">
        <v>3</v>
      </c>
      <c r="O14" s="914">
        <v>2</v>
      </c>
      <c r="P14" s="914">
        <v>6</v>
      </c>
      <c r="Q14" s="892"/>
    </row>
    <row r="15" spans="2:17" ht="15.75" thickBot="1" x14ac:dyDescent="0.3">
      <c r="B15" s="907"/>
      <c r="C15" s="910"/>
      <c r="D15" s="910"/>
      <c r="E15" s="913"/>
      <c r="F15" s="916"/>
      <c r="G15" s="910"/>
      <c r="H15" s="910"/>
      <c r="I15" s="913"/>
      <c r="J15" s="921"/>
      <c r="K15" s="922"/>
      <c r="L15" s="925"/>
      <c r="M15" s="916"/>
      <c r="N15" s="916"/>
      <c r="O15" s="916"/>
      <c r="P15" s="916"/>
      <c r="Q15" s="892"/>
    </row>
    <row r="16" spans="2:17" ht="15.75" thickBot="1" x14ac:dyDescent="0.3">
      <c r="B16" s="902" t="s">
        <v>470</v>
      </c>
      <c r="C16" s="903"/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3"/>
      <c r="P16" s="904"/>
      <c r="Q16" s="2"/>
    </row>
    <row r="17" spans="2:17" ht="51" customHeight="1" x14ac:dyDescent="0.25">
      <c r="B17" s="905">
        <v>2</v>
      </c>
      <c r="C17" s="908" t="s">
        <v>875</v>
      </c>
      <c r="D17" s="908" t="s">
        <v>1206</v>
      </c>
      <c r="E17" s="911" t="s">
        <v>826</v>
      </c>
      <c r="F17" s="926" t="s">
        <v>974</v>
      </c>
      <c r="G17" s="908" t="s">
        <v>875</v>
      </c>
      <c r="H17" s="908" t="s">
        <v>1762</v>
      </c>
      <c r="I17" s="926" t="s">
        <v>231</v>
      </c>
      <c r="J17" s="929" t="s">
        <v>467</v>
      </c>
      <c r="K17" s="930"/>
      <c r="L17" s="935" t="s">
        <v>468</v>
      </c>
      <c r="M17" s="914" t="s">
        <v>472</v>
      </c>
      <c r="N17" s="914">
        <v>3</v>
      </c>
      <c r="O17" s="914">
        <v>2</v>
      </c>
      <c r="P17" s="914">
        <v>2</v>
      </c>
      <c r="Q17" s="892"/>
    </row>
    <row r="18" spans="2:17" ht="15.75" thickBot="1" x14ac:dyDescent="0.3">
      <c r="B18" s="907"/>
      <c r="C18" s="910"/>
      <c r="D18" s="910"/>
      <c r="E18" s="913"/>
      <c r="F18" s="928"/>
      <c r="G18" s="910"/>
      <c r="H18" s="910"/>
      <c r="I18" s="928"/>
      <c r="J18" s="933"/>
      <c r="K18" s="934"/>
      <c r="L18" s="937"/>
      <c r="M18" s="916"/>
      <c r="N18" s="916"/>
      <c r="O18" s="916"/>
      <c r="P18" s="916"/>
      <c r="Q18" s="892"/>
    </row>
    <row r="19" spans="2:17" ht="15.75" thickBot="1" x14ac:dyDescent="0.3">
      <c r="B19" s="902" t="s">
        <v>1224</v>
      </c>
      <c r="C19" s="903"/>
      <c r="D19" s="903"/>
      <c r="E19" s="903"/>
      <c r="F19" s="903"/>
      <c r="G19" s="903"/>
      <c r="H19" s="903"/>
      <c r="I19" s="903"/>
      <c r="J19" s="903"/>
      <c r="K19" s="903"/>
      <c r="L19" s="903"/>
      <c r="M19" s="903"/>
      <c r="N19" s="903"/>
      <c r="O19" s="903"/>
      <c r="P19" s="904"/>
      <c r="Q19" s="2"/>
    </row>
    <row r="20" spans="2:17" ht="50.25" customHeight="1" x14ac:dyDescent="0.25">
      <c r="B20" s="905">
        <v>3</v>
      </c>
      <c r="C20" s="908" t="s">
        <v>473</v>
      </c>
      <c r="D20" s="908" t="s">
        <v>1207</v>
      </c>
      <c r="E20" s="911" t="s">
        <v>827</v>
      </c>
      <c r="F20" s="926" t="s">
        <v>1284</v>
      </c>
      <c r="G20" s="908" t="s">
        <v>473</v>
      </c>
      <c r="H20" s="908" t="s">
        <v>876</v>
      </c>
      <c r="I20" s="911" t="s">
        <v>137</v>
      </c>
      <c r="J20" s="917" t="s">
        <v>468</v>
      </c>
      <c r="K20" s="918"/>
      <c r="L20" s="923" t="s">
        <v>468</v>
      </c>
      <c r="M20" s="908" t="s">
        <v>477</v>
      </c>
      <c r="N20" s="914">
        <v>4</v>
      </c>
      <c r="O20" s="914">
        <v>3</v>
      </c>
      <c r="P20" s="914">
        <v>8</v>
      </c>
      <c r="Q20" s="892"/>
    </row>
    <row r="21" spans="2:17" ht="15.75" thickBot="1" x14ac:dyDescent="0.3">
      <c r="B21" s="907"/>
      <c r="C21" s="910"/>
      <c r="D21" s="910"/>
      <c r="E21" s="913"/>
      <c r="F21" s="928"/>
      <c r="G21" s="910"/>
      <c r="H21" s="910"/>
      <c r="I21" s="913"/>
      <c r="J21" s="921"/>
      <c r="K21" s="922"/>
      <c r="L21" s="925"/>
      <c r="M21" s="910"/>
      <c r="N21" s="916"/>
      <c r="O21" s="916"/>
      <c r="P21" s="916"/>
      <c r="Q21" s="892"/>
    </row>
    <row r="22" spans="2:17" ht="15.75" thickBot="1" x14ac:dyDescent="0.3">
      <c r="B22" s="902" t="s">
        <v>474</v>
      </c>
      <c r="C22" s="903"/>
      <c r="D22" s="903"/>
      <c r="E22" s="903"/>
      <c r="F22" s="903"/>
      <c r="G22" s="903"/>
      <c r="H22" s="903"/>
      <c r="I22" s="903"/>
      <c r="J22" s="903"/>
      <c r="K22" s="903"/>
      <c r="L22" s="903"/>
      <c r="M22" s="903"/>
      <c r="N22" s="903"/>
      <c r="O22" s="903"/>
      <c r="P22" s="941"/>
      <c r="Q22" s="2"/>
    </row>
    <row r="23" spans="2:17" ht="51" customHeight="1" x14ac:dyDescent="0.25">
      <c r="B23" s="905">
        <v>4</v>
      </c>
      <c r="C23" s="908" t="s">
        <v>1209</v>
      </c>
      <c r="D23" s="908" t="s">
        <v>1208</v>
      </c>
      <c r="E23" s="911" t="s">
        <v>830</v>
      </c>
      <c r="F23" s="914" t="s">
        <v>465</v>
      </c>
      <c r="G23" s="908" t="s">
        <v>1209</v>
      </c>
      <c r="H23" s="908" t="s">
        <v>475</v>
      </c>
      <c r="I23" s="911" t="s">
        <v>841</v>
      </c>
      <c r="J23" s="917" t="s">
        <v>468</v>
      </c>
      <c r="K23" s="918"/>
      <c r="L23" s="935" t="s">
        <v>468</v>
      </c>
      <c r="M23" s="908" t="s">
        <v>1210</v>
      </c>
      <c r="N23" s="914">
        <v>2</v>
      </c>
      <c r="O23" s="914">
        <v>8</v>
      </c>
      <c r="P23" s="914">
        <v>6</v>
      </c>
      <c r="Q23" s="892"/>
    </row>
    <row r="24" spans="2:17" x14ac:dyDescent="0.25">
      <c r="B24" s="906"/>
      <c r="C24" s="909"/>
      <c r="D24" s="909"/>
      <c r="E24" s="912"/>
      <c r="F24" s="915"/>
      <c r="G24" s="909"/>
      <c r="H24" s="909"/>
      <c r="I24" s="912"/>
      <c r="J24" s="919"/>
      <c r="K24" s="920"/>
      <c r="L24" s="936"/>
      <c r="M24" s="909"/>
      <c r="N24" s="915"/>
      <c r="O24" s="915"/>
      <c r="P24" s="915"/>
      <c r="Q24" s="892"/>
    </row>
    <row r="25" spans="2:17" x14ac:dyDescent="0.25">
      <c r="B25" s="906"/>
      <c r="C25" s="909"/>
      <c r="D25" s="909"/>
      <c r="E25" s="912"/>
      <c r="F25" s="915"/>
      <c r="G25" s="909"/>
      <c r="H25" s="909"/>
      <c r="I25" s="912"/>
      <c r="J25" s="919"/>
      <c r="K25" s="920"/>
      <c r="L25" s="936"/>
      <c r="M25" s="909"/>
      <c r="N25" s="915"/>
      <c r="O25" s="915"/>
      <c r="P25" s="915"/>
      <c r="Q25" s="892"/>
    </row>
    <row r="26" spans="2:17" ht="10.5" customHeight="1" thickBot="1" x14ac:dyDescent="0.3">
      <c r="B26" s="906"/>
      <c r="C26" s="909"/>
      <c r="D26" s="909"/>
      <c r="E26" s="912"/>
      <c r="F26" s="915"/>
      <c r="G26" s="909"/>
      <c r="H26" s="909"/>
      <c r="I26" s="912"/>
      <c r="J26" s="919"/>
      <c r="K26" s="920"/>
      <c r="L26" s="936"/>
      <c r="M26" s="909"/>
      <c r="N26" s="915"/>
      <c r="O26" s="915"/>
      <c r="P26" s="915"/>
      <c r="Q26" s="892"/>
    </row>
    <row r="27" spans="2:17" ht="14.25" hidden="1" customHeight="1" thickBot="1" x14ac:dyDescent="0.3">
      <c r="B27" s="906"/>
      <c r="C27" s="909"/>
      <c r="D27" s="909"/>
      <c r="E27" s="912"/>
      <c r="F27" s="915"/>
      <c r="G27" s="909"/>
      <c r="H27" s="909"/>
      <c r="I27" s="912"/>
      <c r="J27" s="919"/>
      <c r="K27" s="920"/>
      <c r="L27" s="936"/>
      <c r="M27" s="909"/>
      <c r="N27" s="915"/>
      <c r="O27" s="915"/>
      <c r="P27" s="915"/>
      <c r="Q27" s="892"/>
    </row>
    <row r="28" spans="2:17" ht="15.75" hidden="1" customHeight="1" thickBot="1" x14ac:dyDescent="0.3">
      <c r="B28" s="906"/>
      <c r="C28" s="909"/>
      <c r="D28" s="909"/>
      <c r="E28" s="912"/>
      <c r="F28" s="915"/>
      <c r="G28" s="909"/>
      <c r="H28" s="909"/>
      <c r="I28" s="912"/>
      <c r="J28" s="919"/>
      <c r="K28" s="920"/>
      <c r="L28" s="936"/>
      <c r="M28" s="909"/>
      <c r="N28" s="915"/>
      <c r="O28" s="915"/>
      <c r="P28" s="915"/>
      <c r="Q28" s="892"/>
    </row>
    <row r="29" spans="2:17" ht="15.75" hidden="1" customHeight="1" thickBot="1" x14ac:dyDescent="0.3">
      <c r="B29" s="906"/>
      <c r="C29" s="909"/>
      <c r="D29" s="909"/>
      <c r="E29" s="912"/>
      <c r="F29" s="915"/>
      <c r="G29" s="909"/>
      <c r="H29" s="909"/>
      <c r="I29" s="912"/>
      <c r="J29" s="919"/>
      <c r="K29" s="920"/>
      <c r="L29" s="936"/>
      <c r="M29" s="909"/>
      <c r="N29" s="915"/>
      <c r="O29" s="915"/>
      <c r="P29" s="915"/>
      <c r="Q29" s="892"/>
    </row>
    <row r="30" spans="2:17" ht="15.75" hidden="1" customHeight="1" thickBot="1" x14ac:dyDescent="0.3">
      <c r="B30" s="906"/>
      <c r="C30" s="909"/>
      <c r="D30" s="909"/>
      <c r="E30" s="912"/>
      <c r="F30" s="915"/>
      <c r="G30" s="909"/>
      <c r="H30" s="909"/>
      <c r="I30" s="912"/>
      <c r="J30" s="919"/>
      <c r="K30" s="920"/>
      <c r="L30" s="936"/>
      <c r="M30" s="909"/>
      <c r="N30" s="915"/>
      <c r="O30" s="915"/>
      <c r="P30" s="915"/>
      <c r="Q30" s="892"/>
    </row>
    <row r="31" spans="2:17" ht="3" hidden="1" customHeight="1" thickBot="1" x14ac:dyDescent="0.3">
      <c r="B31" s="906"/>
      <c r="C31" s="909"/>
      <c r="D31" s="909"/>
      <c r="E31" s="912"/>
      <c r="F31" s="915"/>
      <c r="G31" s="909"/>
      <c r="H31" s="909"/>
      <c r="I31" s="912"/>
      <c r="J31" s="919"/>
      <c r="K31" s="920"/>
      <c r="L31" s="936"/>
      <c r="M31" s="909"/>
      <c r="N31" s="915"/>
      <c r="O31" s="915"/>
      <c r="P31" s="915"/>
      <c r="Q31" s="892"/>
    </row>
    <row r="32" spans="2:17" ht="15.75" hidden="1" customHeight="1" thickBot="1" x14ac:dyDescent="0.3">
      <c r="B32" s="906"/>
      <c r="C32" s="909"/>
      <c r="D32" s="909"/>
      <c r="E32" s="912"/>
      <c r="F32" s="915"/>
      <c r="G32" s="909"/>
      <c r="H32" s="909"/>
      <c r="I32" s="912"/>
      <c r="J32" s="919"/>
      <c r="K32" s="920"/>
      <c r="L32" s="936"/>
      <c r="M32" s="909"/>
      <c r="N32" s="915"/>
      <c r="O32" s="915"/>
      <c r="P32" s="915"/>
      <c r="Q32" s="892"/>
    </row>
    <row r="33" spans="2:17" ht="15.75" hidden="1" customHeight="1" thickBot="1" x14ac:dyDescent="0.3">
      <c r="B33" s="906"/>
      <c r="C33" s="909"/>
      <c r="D33" s="909"/>
      <c r="E33" s="912"/>
      <c r="F33" s="915"/>
      <c r="G33" s="909"/>
      <c r="H33" s="909"/>
      <c r="I33" s="912"/>
      <c r="J33" s="919"/>
      <c r="K33" s="920"/>
      <c r="L33" s="936"/>
      <c r="M33" s="909"/>
      <c r="N33" s="915"/>
      <c r="O33" s="915"/>
      <c r="P33" s="915"/>
      <c r="Q33" s="892"/>
    </row>
    <row r="34" spans="2:17" ht="15.75" hidden="1" customHeight="1" thickBot="1" x14ac:dyDescent="0.3">
      <c r="B34" s="906"/>
      <c r="C34" s="909"/>
      <c r="D34" s="909"/>
      <c r="E34" s="912"/>
      <c r="F34" s="915"/>
      <c r="G34" s="909"/>
      <c r="H34" s="909"/>
      <c r="I34" s="912"/>
      <c r="J34" s="919"/>
      <c r="K34" s="920"/>
      <c r="L34" s="936"/>
      <c r="M34" s="909"/>
      <c r="N34" s="915"/>
      <c r="O34" s="915"/>
      <c r="P34" s="915"/>
      <c r="Q34" s="892"/>
    </row>
    <row r="35" spans="2:17" ht="15.75" hidden="1" customHeight="1" thickBot="1" x14ac:dyDescent="0.3">
      <c r="B35" s="906"/>
      <c r="C35" s="909"/>
      <c r="D35" s="909"/>
      <c r="E35" s="912"/>
      <c r="F35" s="915"/>
      <c r="G35" s="909"/>
      <c r="H35" s="909"/>
      <c r="I35" s="912"/>
      <c r="J35" s="919"/>
      <c r="K35" s="920"/>
      <c r="L35" s="936"/>
      <c r="M35" s="909"/>
      <c r="N35" s="915"/>
      <c r="O35" s="915"/>
      <c r="P35" s="915"/>
      <c r="Q35" s="892"/>
    </row>
    <row r="36" spans="2:17" ht="15.75" hidden="1" customHeight="1" thickBot="1" x14ac:dyDescent="0.3">
      <c r="B36" s="907"/>
      <c r="C36" s="910"/>
      <c r="D36" s="910"/>
      <c r="E36" s="913"/>
      <c r="F36" s="916"/>
      <c r="G36" s="910"/>
      <c r="H36" s="910"/>
      <c r="I36" s="913"/>
      <c r="J36" s="921"/>
      <c r="K36" s="922"/>
      <c r="L36" s="937"/>
      <c r="M36" s="910"/>
      <c r="N36" s="916"/>
      <c r="O36" s="916"/>
      <c r="P36" s="916"/>
      <c r="Q36" s="892"/>
    </row>
    <row r="37" spans="2:17" ht="15.75" thickBot="1" x14ac:dyDescent="0.3">
      <c r="B37" s="902" t="s">
        <v>569</v>
      </c>
      <c r="C37" s="903"/>
      <c r="D37" s="903"/>
      <c r="E37" s="903"/>
      <c r="F37" s="903"/>
      <c r="G37" s="903"/>
      <c r="H37" s="903"/>
      <c r="I37" s="903"/>
      <c r="J37" s="903"/>
      <c r="K37" s="903"/>
      <c r="L37" s="903"/>
      <c r="M37" s="903"/>
      <c r="N37" s="903"/>
      <c r="O37" s="903"/>
      <c r="P37" s="941"/>
      <c r="Q37" s="2"/>
    </row>
    <row r="38" spans="2:17" ht="63.75" customHeight="1" x14ac:dyDescent="0.25">
      <c r="B38" s="905">
        <v>5</v>
      </c>
      <c r="C38" s="908" t="s">
        <v>1211</v>
      </c>
      <c r="D38" s="908" t="s">
        <v>1212</v>
      </c>
      <c r="E38" s="911" t="s">
        <v>828</v>
      </c>
      <c r="F38" s="914" t="s">
        <v>465</v>
      </c>
      <c r="G38" s="908" t="s">
        <v>1213</v>
      </c>
      <c r="H38" s="908" t="s">
        <v>476</v>
      </c>
      <c r="I38" s="911" t="s">
        <v>199</v>
      </c>
      <c r="J38" s="917" t="s">
        <v>468</v>
      </c>
      <c r="K38" s="918"/>
      <c r="L38" s="923" t="s">
        <v>468</v>
      </c>
      <c r="M38" s="914" t="s">
        <v>1214</v>
      </c>
      <c r="N38" s="914">
        <v>2</v>
      </c>
      <c r="O38" s="914">
        <v>3</v>
      </c>
      <c r="P38" s="914">
        <v>5</v>
      </c>
      <c r="Q38" s="892"/>
    </row>
    <row r="39" spans="2:17" x14ac:dyDescent="0.25">
      <c r="B39" s="906"/>
      <c r="C39" s="909"/>
      <c r="D39" s="909"/>
      <c r="E39" s="912"/>
      <c r="F39" s="915"/>
      <c r="G39" s="909"/>
      <c r="H39" s="909"/>
      <c r="I39" s="912"/>
      <c r="J39" s="919"/>
      <c r="K39" s="920"/>
      <c r="L39" s="924"/>
      <c r="M39" s="915"/>
      <c r="N39" s="915"/>
      <c r="O39" s="915"/>
      <c r="P39" s="915"/>
      <c r="Q39" s="892"/>
    </row>
    <row r="40" spans="2:17" ht="15.75" thickBot="1" x14ac:dyDescent="0.3">
      <c r="B40" s="907"/>
      <c r="C40" s="910"/>
      <c r="D40" s="910"/>
      <c r="E40" s="913"/>
      <c r="F40" s="916"/>
      <c r="G40" s="910"/>
      <c r="H40" s="910"/>
      <c r="I40" s="913"/>
      <c r="J40" s="921"/>
      <c r="K40" s="922"/>
      <c r="L40" s="925"/>
      <c r="M40" s="916"/>
      <c r="N40" s="916"/>
      <c r="O40" s="916"/>
      <c r="P40" s="916"/>
      <c r="Q40" s="892"/>
    </row>
    <row r="41" spans="2:17" ht="15.75" thickBot="1" x14ac:dyDescent="0.3">
      <c r="B41" s="902" t="s">
        <v>478</v>
      </c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4"/>
      <c r="Q41" s="2"/>
    </row>
    <row r="42" spans="2:17" ht="25.5" customHeight="1" x14ac:dyDescent="0.25">
      <c r="B42" s="905">
        <v>6</v>
      </c>
      <c r="C42" s="908" t="s">
        <v>479</v>
      </c>
      <c r="D42" s="908" t="s">
        <v>1215</v>
      </c>
      <c r="E42" s="911" t="s">
        <v>829</v>
      </c>
      <c r="F42" s="914" t="s">
        <v>465</v>
      </c>
      <c r="G42" s="908" t="s">
        <v>479</v>
      </c>
      <c r="H42" s="908" t="s">
        <v>1763</v>
      </c>
      <c r="I42" s="911" t="s">
        <v>307</v>
      </c>
      <c r="J42" s="917" t="s">
        <v>468</v>
      </c>
      <c r="K42" s="918"/>
      <c r="L42" s="935" t="s">
        <v>467</v>
      </c>
      <c r="M42" s="914" t="s">
        <v>480</v>
      </c>
      <c r="N42" s="914">
        <v>1</v>
      </c>
      <c r="O42" s="914">
        <v>2</v>
      </c>
      <c r="P42" s="914">
        <v>6</v>
      </c>
      <c r="Q42" s="892"/>
    </row>
    <row r="43" spans="2:17" ht="15.75" thickBot="1" x14ac:dyDescent="0.3">
      <c r="B43" s="907"/>
      <c r="C43" s="910"/>
      <c r="D43" s="910"/>
      <c r="E43" s="913"/>
      <c r="F43" s="916"/>
      <c r="G43" s="910"/>
      <c r="H43" s="910"/>
      <c r="I43" s="913"/>
      <c r="J43" s="921"/>
      <c r="K43" s="922"/>
      <c r="L43" s="937"/>
      <c r="M43" s="916"/>
      <c r="N43" s="916"/>
      <c r="O43" s="916"/>
      <c r="P43" s="916"/>
      <c r="Q43" s="892"/>
    </row>
    <row r="44" spans="2:17" ht="15.75" thickBot="1" x14ac:dyDescent="0.3">
      <c r="B44" s="902" t="s">
        <v>481</v>
      </c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  <c r="P44" s="941"/>
      <c r="Q44" s="2"/>
    </row>
    <row r="45" spans="2:17" ht="36.75" customHeight="1" x14ac:dyDescent="0.25">
      <c r="B45" s="905">
        <v>7</v>
      </c>
      <c r="C45" s="908" t="s">
        <v>1216</v>
      </c>
      <c r="D45" s="908" t="s">
        <v>1218</v>
      </c>
      <c r="E45" s="911" t="s">
        <v>831</v>
      </c>
      <c r="F45" s="914" t="s">
        <v>465</v>
      </c>
      <c r="G45" s="908" t="s">
        <v>1217</v>
      </c>
      <c r="H45" s="908" t="s">
        <v>1764</v>
      </c>
      <c r="I45" s="911" t="s">
        <v>338</v>
      </c>
      <c r="J45" s="917" t="s">
        <v>482</v>
      </c>
      <c r="K45" s="918"/>
      <c r="L45" s="923" t="s">
        <v>482</v>
      </c>
      <c r="M45" s="914" t="s">
        <v>483</v>
      </c>
      <c r="N45" s="914">
        <v>4</v>
      </c>
      <c r="O45" s="914">
        <v>3</v>
      </c>
      <c r="P45" s="914">
        <v>4</v>
      </c>
      <c r="Q45" s="892"/>
    </row>
    <row r="46" spans="2:17" x14ac:dyDescent="0.25">
      <c r="B46" s="906"/>
      <c r="C46" s="909"/>
      <c r="D46" s="909"/>
      <c r="E46" s="912"/>
      <c r="F46" s="915"/>
      <c r="G46" s="909"/>
      <c r="H46" s="909"/>
      <c r="I46" s="912"/>
      <c r="J46" s="919"/>
      <c r="K46" s="920"/>
      <c r="L46" s="924"/>
      <c r="M46" s="915"/>
      <c r="N46" s="915"/>
      <c r="O46" s="915"/>
      <c r="P46" s="915"/>
      <c r="Q46" s="892"/>
    </row>
    <row r="47" spans="2:17" x14ac:dyDescent="0.25">
      <c r="B47" s="906"/>
      <c r="C47" s="909"/>
      <c r="D47" s="909"/>
      <c r="E47" s="912"/>
      <c r="F47" s="915"/>
      <c r="G47" s="909"/>
      <c r="H47" s="909"/>
      <c r="I47" s="912"/>
      <c r="J47" s="919"/>
      <c r="K47" s="920"/>
      <c r="L47" s="924"/>
      <c r="M47" s="915"/>
      <c r="N47" s="915"/>
      <c r="O47" s="915"/>
      <c r="P47" s="915"/>
      <c r="Q47" s="892"/>
    </row>
    <row r="48" spans="2:17" x14ac:dyDescent="0.25">
      <c r="B48" s="906"/>
      <c r="C48" s="909"/>
      <c r="D48" s="909"/>
      <c r="E48" s="912"/>
      <c r="F48" s="915"/>
      <c r="G48" s="909"/>
      <c r="H48" s="909"/>
      <c r="I48" s="912"/>
      <c r="J48" s="919"/>
      <c r="K48" s="920"/>
      <c r="L48" s="924"/>
      <c r="M48" s="915"/>
      <c r="N48" s="915"/>
      <c r="O48" s="915"/>
      <c r="P48" s="915"/>
      <c r="Q48" s="892"/>
    </row>
    <row r="49" spans="2:17" x14ac:dyDescent="0.25">
      <c r="B49" s="906"/>
      <c r="C49" s="909"/>
      <c r="D49" s="909"/>
      <c r="E49" s="912"/>
      <c r="F49" s="915"/>
      <c r="G49" s="909"/>
      <c r="H49" s="909"/>
      <c r="I49" s="912"/>
      <c r="J49" s="919"/>
      <c r="K49" s="920"/>
      <c r="L49" s="924"/>
      <c r="M49" s="915"/>
      <c r="N49" s="915"/>
      <c r="O49" s="915"/>
      <c r="P49" s="915"/>
      <c r="Q49" s="892"/>
    </row>
    <row r="50" spans="2:17" x14ac:dyDescent="0.25">
      <c r="B50" s="906"/>
      <c r="C50" s="909"/>
      <c r="D50" s="909"/>
      <c r="E50" s="912"/>
      <c r="F50" s="915"/>
      <c r="G50" s="909"/>
      <c r="H50" s="909"/>
      <c r="I50" s="912"/>
      <c r="J50" s="919"/>
      <c r="K50" s="920"/>
      <c r="L50" s="924"/>
      <c r="M50" s="915"/>
      <c r="N50" s="915"/>
      <c r="O50" s="915"/>
      <c r="P50" s="915"/>
      <c r="Q50" s="892"/>
    </row>
    <row r="51" spans="2:17" ht="12" customHeight="1" thickBot="1" x14ac:dyDescent="0.3">
      <c r="B51" s="906"/>
      <c r="C51" s="909"/>
      <c r="D51" s="909"/>
      <c r="E51" s="912"/>
      <c r="F51" s="915"/>
      <c r="G51" s="909"/>
      <c r="H51" s="909"/>
      <c r="I51" s="912"/>
      <c r="J51" s="919"/>
      <c r="K51" s="920"/>
      <c r="L51" s="924"/>
      <c r="M51" s="915"/>
      <c r="N51" s="915"/>
      <c r="O51" s="915"/>
      <c r="P51" s="915"/>
      <c r="Q51" s="892"/>
    </row>
    <row r="52" spans="2:17" ht="15.75" hidden="1" thickBot="1" x14ac:dyDescent="0.3">
      <c r="B52" s="907"/>
      <c r="C52" s="910"/>
      <c r="D52" s="910"/>
      <c r="E52" s="913"/>
      <c r="F52" s="916"/>
      <c r="G52" s="910"/>
      <c r="H52" s="910"/>
      <c r="I52" s="913"/>
      <c r="J52" s="921"/>
      <c r="K52" s="922"/>
      <c r="L52" s="925"/>
      <c r="M52" s="916"/>
      <c r="N52" s="916"/>
      <c r="O52" s="916"/>
      <c r="P52" s="916"/>
      <c r="Q52" s="892"/>
    </row>
    <row r="53" spans="2:17" ht="15.75" thickBot="1" x14ac:dyDescent="0.3">
      <c r="B53" s="902" t="s">
        <v>484</v>
      </c>
      <c r="C53" s="903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  <c r="O53" s="903"/>
      <c r="P53" s="941"/>
      <c r="Q53" s="2"/>
    </row>
    <row r="54" spans="2:17" ht="51" customHeight="1" x14ac:dyDescent="0.25">
      <c r="B54" s="905">
        <v>8</v>
      </c>
      <c r="C54" s="908" t="s">
        <v>1219</v>
      </c>
      <c r="D54" s="908" t="s">
        <v>1220</v>
      </c>
      <c r="E54" s="911" t="s">
        <v>832</v>
      </c>
      <c r="F54" s="914" t="s">
        <v>465</v>
      </c>
      <c r="G54" s="908" t="s">
        <v>486</v>
      </c>
      <c r="H54" s="908" t="s">
        <v>485</v>
      </c>
      <c r="I54" s="911" t="s">
        <v>325</v>
      </c>
      <c r="J54" s="917" t="s">
        <v>467</v>
      </c>
      <c r="K54" s="918"/>
      <c r="L54" s="923" t="s">
        <v>468</v>
      </c>
      <c r="M54" s="914" t="s">
        <v>489</v>
      </c>
      <c r="N54" s="914">
        <v>2</v>
      </c>
      <c r="O54" s="914">
        <v>1</v>
      </c>
      <c r="P54" s="914">
        <v>4</v>
      </c>
      <c r="Q54" s="892"/>
    </row>
    <row r="55" spans="2:17" ht="15.75" thickBot="1" x14ac:dyDescent="0.3">
      <c r="B55" s="907"/>
      <c r="C55" s="910"/>
      <c r="D55" s="910"/>
      <c r="E55" s="913"/>
      <c r="F55" s="916"/>
      <c r="G55" s="910"/>
      <c r="H55" s="910"/>
      <c r="I55" s="913"/>
      <c r="J55" s="921"/>
      <c r="K55" s="922"/>
      <c r="L55" s="925"/>
      <c r="M55" s="916"/>
      <c r="N55" s="916"/>
      <c r="O55" s="916"/>
      <c r="P55" s="916"/>
      <c r="Q55" s="892"/>
    </row>
    <row r="56" spans="2:17" ht="15.75" thickBot="1" x14ac:dyDescent="0.3">
      <c r="B56" s="902" t="s">
        <v>37</v>
      </c>
      <c r="C56" s="903"/>
      <c r="D56" s="903"/>
      <c r="E56" s="903"/>
      <c r="F56" s="903"/>
      <c r="G56" s="903"/>
      <c r="H56" s="903"/>
      <c r="I56" s="903"/>
      <c r="J56" s="903"/>
      <c r="K56" s="903"/>
      <c r="L56" s="903"/>
      <c r="M56" s="903"/>
      <c r="N56" s="903"/>
      <c r="O56" s="903"/>
      <c r="P56" s="941"/>
      <c r="Q56" s="2"/>
    </row>
    <row r="57" spans="2:17" ht="76.5" customHeight="1" x14ac:dyDescent="0.25">
      <c r="B57" s="905">
        <v>9</v>
      </c>
      <c r="C57" s="908" t="s">
        <v>490</v>
      </c>
      <c r="D57" s="908" t="s">
        <v>1221</v>
      </c>
      <c r="E57" s="911" t="s">
        <v>835</v>
      </c>
      <c r="F57" s="908">
        <v>102</v>
      </c>
      <c r="G57" s="908" t="s">
        <v>490</v>
      </c>
      <c r="H57" s="908" t="s">
        <v>491</v>
      </c>
      <c r="I57" s="926" t="s">
        <v>255</v>
      </c>
      <c r="J57" s="917" t="s">
        <v>468</v>
      </c>
      <c r="K57" s="948"/>
      <c r="L57" s="951" t="s">
        <v>467</v>
      </c>
      <c r="M57" s="953" t="s">
        <v>493</v>
      </c>
      <c r="N57" s="953">
        <v>4</v>
      </c>
      <c r="O57" s="953">
        <v>5</v>
      </c>
      <c r="P57" s="953">
        <v>10</v>
      </c>
      <c r="Q57" s="945"/>
    </row>
    <row r="58" spans="2:17" ht="15.75" thickBot="1" x14ac:dyDescent="0.3">
      <c r="B58" s="907"/>
      <c r="C58" s="910"/>
      <c r="D58" s="910"/>
      <c r="E58" s="913"/>
      <c r="F58" s="910"/>
      <c r="G58" s="910"/>
      <c r="H58" s="910"/>
      <c r="I58" s="928"/>
      <c r="J58" s="949"/>
      <c r="K58" s="950"/>
      <c r="L58" s="952"/>
      <c r="M58" s="954"/>
      <c r="N58" s="954"/>
      <c r="O58" s="954"/>
      <c r="P58" s="954"/>
      <c r="Q58" s="945"/>
    </row>
    <row r="59" spans="2:17" ht="114" customHeight="1" x14ac:dyDescent="0.25">
      <c r="B59" s="905">
        <v>10</v>
      </c>
      <c r="C59" s="908" t="s">
        <v>494</v>
      </c>
      <c r="D59" s="908" t="s">
        <v>495</v>
      </c>
      <c r="E59" s="911" t="s">
        <v>833</v>
      </c>
      <c r="F59" s="926" t="s">
        <v>973</v>
      </c>
      <c r="G59" s="908" t="s">
        <v>494</v>
      </c>
      <c r="H59" s="908" t="s">
        <v>1222</v>
      </c>
      <c r="I59" s="926" t="s">
        <v>288</v>
      </c>
      <c r="J59" s="942" t="s">
        <v>468</v>
      </c>
      <c r="K59" s="943"/>
      <c r="L59" s="944" t="s">
        <v>467</v>
      </c>
      <c r="M59" s="946" t="s">
        <v>467</v>
      </c>
      <c r="N59" s="946">
        <v>2</v>
      </c>
      <c r="O59" s="946">
        <v>11</v>
      </c>
      <c r="P59" s="947">
        <v>8</v>
      </c>
      <c r="Q59" s="892"/>
    </row>
    <row r="60" spans="2:17" ht="15.75" thickBot="1" x14ac:dyDescent="0.3">
      <c r="B60" s="907"/>
      <c r="C60" s="910"/>
      <c r="D60" s="910"/>
      <c r="E60" s="913"/>
      <c r="F60" s="928"/>
      <c r="G60" s="910"/>
      <c r="H60" s="910"/>
      <c r="I60" s="928"/>
      <c r="J60" s="921"/>
      <c r="K60" s="922"/>
      <c r="L60" s="925"/>
      <c r="M60" s="916"/>
      <c r="N60" s="916"/>
      <c r="O60" s="916"/>
      <c r="P60" s="910"/>
      <c r="Q60" s="892"/>
    </row>
    <row r="61" spans="2:17" ht="38.25" customHeight="1" x14ac:dyDescent="0.25">
      <c r="B61" s="905">
        <v>11</v>
      </c>
      <c r="C61" s="908" t="s">
        <v>1223</v>
      </c>
      <c r="D61" s="908" t="s">
        <v>1225</v>
      </c>
      <c r="E61" s="911" t="s">
        <v>836</v>
      </c>
      <c r="F61" s="914" t="s">
        <v>465</v>
      </c>
      <c r="G61" s="908" t="s">
        <v>646</v>
      </c>
      <c r="H61" s="908" t="s">
        <v>496</v>
      </c>
      <c r="I61" s="911" t="s">
        <v>255</v>
      </c>
      <c r="J61" s="929" t="s">
        <v>468</v>
      </c>
      <c r="K61" s="930"/>
      <c r="L61" s="923" t="s">
        <v>467</v>
      </c>
      <c r="M61" s="908" t="s">
        <v>497</v>
      </c>
      <c r="N61" s="908">
        <v>3</v>
      </c>
      <c r="O61" s="914">
        <v>2</v>
      </c>
      <c r="P61" s="914">
        <v>6</v>
      </c>
      <c r="Q61" s="892"/>
    </row>
    <row r="62" spans="2:17" ht="30" customHeight="1" thickBot="1" x14ac:dyDescent="0.3">
      <c r="B62" s="907"/>
      <c r="C62" s="910"/>
      <c r="D62" s="910"/>
      <c r="E62" s="913"/>
      <c r="F62" s="916"/>
      <c r="G62" s="910"/>
      <c r="H62" s="910"/>
      <c r="I62" s="913"/>
      <c r="J62" s="933"/>
      <c r="K62" s="934"/>
      <c r="L62" s="925"/>
      <c r="M62" s="910"/>
      <c r="N62" s="910"/>
      <c r="O62" s="916"/>
      <c r="P62" s="916"/>
      <c r="Q62" s="892"/>
    </row>
    <row r="63" spans="2:17" ht="51" customHeight="1" x14ac:dyDescent="0.25">
      <c r="B63" s="905">
        <v>12</v>
      </c>
      <c r="C63" s="908" t="s">
        <v>871</v>
      </c>
      <c r="D63" s="908" t="s">
        <v>498</v>
      </c>
      <c r="E63" s="911" t="s">
        <v>834</v>
      </c>
      <c r="F63" s="914" t="s">
        <v>465</v>
      </c>
      <c r="G63" s="908" t="s">
        <v>871</v>
      </c>
      <c r="H63" s="908" t="s">
        <v>498</v>
      </c>
      <c r="I63" s="911" t="s">
        <v>277</v>
      </c>
      <c r="J63" s="917" t="s">
        <v>468</v>
      </c>
      <c r="K63" s="918"/>
      <c r="L63" s="923" t="s">
        <v>467</v>
      </c>
      <c r="M63" s="908" t="s">
        <v>477</v>
      </c>
      <c r="N63" s="914">
        <v>2</v>
      </c>
      <c r="O63" s="914">
        <v>2</v>
      </c>
      <c r="P63" s="914">
        <v>12</v>
      </c>
      <c r="Q63" s="892"/>
    </row>
    <row r="64" spans="2:17" x14ac:dyDescent="0.25">
      <c r="B64" s="906"/>
      <c r="C64" s="909"/>
      <c r="D64" s="909"/>
      <c r="E64" s="912"/>
      <c r="F64" s="915"/>
      <c r="G64" s="909"/>
      <c r="H64" s="909"/>
      <c r="I64" s="912"/>
      <c r="J64" s="919"/>
      <c r="K64" s="920"/>
      <c r="L64" s="924"/>
      <c r="M64" s="909"/>
      <c r="N64" s="915"/>
      <c r="O64" s="915"/>
      <c r="P64" s="915"/>
      <c r="Q64" s="892"/>
    </row>
    <row r="65" spans="2:17" x14ac:dyDescent="0.25">
      <c r="B65" s="906"/>
      <c r="C65" s="909"/>
      <c r="D65" s="909"/>
      <c r="E65" s="912"/>
      <c r="F65" s="915"/>
      <c r="G65" s="909"/>
      <c r="H65" s="909"/>
      <c r="I65" s="912"/>
      <c r="J65" s="919"/>
      <c r="K65" s="920"/>
      <c r="L65" s="924"/>
      <c r="M65" s="909"/>
      <c r="N65" s="915"/>
      <c r="O65" s="915"/>
      <c r="P65" s="915"/>
      <c r="Q65" s="892"/>
    </row>
    <row r="66" spans="2:17" x14ac:dyDescent="0.25">
      <c r="B66" s="906"/>
      <c r="C66" s="909"/>
      <c r="D66" s="909"/>
      <c r="E66" s="912"/>
      <c r="F66" s="915"/>
      <c r="G66" s="909"/>
      <c r="H66" s="909"/>
      <c r="I66" s="912"/>
      <c r="J66" s="919"/>
      <c r="K66" s="920"/>
      <c r="L66" s="924"/>
      <c r="M66" s="909"/>
      <c r="N66" s="915"/>
      <c r="O66" s="915"/>
      <c r="P66" s="915"/>
      <c r="Q66" s="892"/>
    </row>
    <row r="67" spans="2:17" x14ac:dyDescent="0.25">
      <c r="B67" s="906"/>
      <c r="C67" s="909"/>
      <c r="D67" s="909"/>
      <c r="E67" s="912"/>
      <c r="F67" s="915"/>
      <c r="G67" s="909"/>
      <c r="H67" s="909"/>
      <c r="I67" s="912"/>
      <c r="J67" s="919"/>
      <c r="K67" s="920"/>
      <c r="L67" s="924"/>
      <c r="M67" s="909"/>
      <c r="N67" s="915"/>
      <c r="O67" s="915"/>
      <c r="P67" s="915"/>
      <c r="Q67" s="892"/>
    </row>
    <row r="68" spans="2:17" ht="15.75" thickBot="1" x14ac:dyDescent="0.3">
      <c r="B68" s="907"/>
      <c r="C68" s="910"/>
      <c r="D68" s="910"/>
      <c r="E68" s="913"/>
      <c r="F68" s="916"/>
      <c r="G68" s="910"/>
      <c r="H68" s="910"/>
      <c r="I68" s="913"/>
      <c r="J68" s="921"/>
      <c r="K68" s="922"/>
      <c r="L68" s="925"/>
      <c r="M68" s="910"/>
      <c r="N68" s="916"/>
      <c r="O68" s="916"/>
      <c r="P68" s="916"/>
      <c r="Q68" s="892"/>
    </row>
    <row r="69" spans="2:17" ht="15.75" thickBot="1" x14ac:dyDescent="0.3">
      <c r="B69" s="902" t="s">
        <v>59</v>
      </c>
      <c r="C69" s="903"/>
      <c r="D69" s="903"/>
      <c r="E69" s="903"/>
      <c r="F69" s="903"/>
      <c r="G69" s="903"/>
      <c r="H69" s="903"/>
      <c r="I69" s="903"/>
      <c r="J69" s="903"/>
      <c r="K69" s="903"/>
      <c r="L69" s="903"/>
      <c r="M69" s="903"/>
      <c r="N69" s="903"/>
      <c r="O69" s="903"/>
      <c r="P69" s="904"/>
      <c r="Q69" s="2"/>
    </row>
    <row r="70" spans="2:17" ht="25.5" customHeight="1" x14ac:dyDescent="0.25">
      <c r="B70" s="905">
        <v>13</v>
      </c>
      <c r="C70" s="908" t="s">
        <v>1226</v>
      </c>
      <c r="D70" s="908" t="s">
        <v>1227</v>
      </c>
      <c r="E70" s="911" t="s">
        <v>837</v>
      </c>
      <c r="F70" s="914" t="s">
        <v>465</v>
      </c>
      <c r="G70" s="908" t="s">
        <v>499</v>
      </c>
      <c r="H70" s="908" t="s">
        <v>1228</v>
      </c>
      <c r="I70" s="911" t="s">
        <v>356</v>
      </c>
      <c r="J70" s="917" t="s">
        <v>468</v>
      </c>
      <c r="K70" s="918"/>
      <c r="L70" s="923" t="s">
        <v>467</v>
      </c>
      <c r="M70" s="908" t="s">
        <v>501</v>
      </c>
      <c r="N70" s="908">
        <v>2</v>
      </c>
      <c r="O70" s="908">
        <v>2</v>
      </c>
      <c r="P70" s="908">
        <v>6</v>
      </c>
      <c r="Q70" s="892"/>
    </row>
    <row r="71" spans="2:17" x14ac:dyDescent="0.25">
      <c r="B71" s="906"/>
      <c r="C71" s="909"/>
      <c r="D71" s="909"/>
      <c r="E71" s="912"/>
      <c r="F71" s="915"/>
      <c r="G71" s="909"/>
      <c r="H71" s="909"/>
      <c r="I71" s="912"/>
      <c r="J71" s="919"/>
      <c r="K71" s="920"/>
      <c r="L71" s="924"/>
      <c r="M71" s="909"/>
      <c r="N71" s="909"/>
      <c r="O71" s="909"/>
      <c r="P71" s="909"/>
      <c r="Q71" s="892"/>
    </row>
    <row r="72" spans="2:17" x14ac:dyDescent="0.25">
      <c r="B72" s="906"/>
      <c r="C72" s="909"/>
      <c r="D72" s="909"/>
      <c r="E72" s="912"/>
      <c r="F72" s="915"/>
      <c r="G72" s="909"/>
      <c r="H72" s="909"/>
      <c r="I72" s="912"/>
      <c r="J72" s="919"/>
      <c r="K72" s="920"/>
      <c r="L72" s="924"/>
      <c r="M72" s="909"/>
      <c r="N72" s="909"/>
      <c r="O72" s="909"/>
      <c r="P72" s="909"/>
      <c r="Q72" s="892"/>
    </row>
    <row r="73" spans="2:17" x14ac:dyDescent="0.25">
      <c r="B73" s="906"/>
      <c r="C73" s="909"/>
      <c r="D73" s="909"/>
      <c r="E73" s="912"/>
      <c r="F73" s="915"/>
      <c r="G73" s="909"/>
      <c r="H73" s="909"/>
      <c r="I73" s="912"/>
      <c r="J73" s="919"/>
      <c r="K73" s="920"/>
      <c r="L73" s="924"/>
      <c r="M73" s="909"/>
      <c r="N73" s="909"/>
      <c r="O73" s="909"/>
      <c r="P73" s="909"/>
      <c r="Q73" s="892"/>
    </row>
    <row r="74" spans="2:17" x14ac:dyDescent="0.25">
      <c r="B74" s="906"/>
      <c r="C74" s="909"/>
      <c r="D74" s="909"/>
      <c r="E74" s="912"/>
      <c r="F74" s="915"/>
      <c r="G74" s="909"/>
      <c r="H74" s="909"/>
      <c r="I74" s="912"/>
      <c r="J74" s="919"/>
      <c r="K74" s="920"/>
      <c r="L74" s="924"/>
      <c r="M74" s="909"/>
      <c r="N74" s="909"/>
      <c r="O74" s="909"/>
      <c r="P74" s="909"/>
      <c r="Q74" s="892"/>
    </row>
    <row r="75" spans="2:17" x14ac:dyDescent="0.25">
      <c r="B75" s="906"/>
      <c r="C75" s="909"/>
      <c r="D75" s="909"/>
      <c r="E75" s="912"/>
      <c r="F75" s="915"/>
      <c r="G75" s="909"/>
      <c r="H75" s="909"/>
      <c r="I75" s="912"/>
      <c r="J75" s="919"/>
      <c r="K75" s="920"/>
      <c r="L75" s="924"/>
      <c r="M75" s="909"/>
      <c r="N75" s="909"/>
      <c r="O75" s="909"/>
      <c r="P75" s="909"/>
      <c r="Q75" s="892"/>
    </row>
    <row r="76" spans="2:17" ht="15.75" thickBot="1" x14ac:dyDescent="0.3">
      <c r="B76" s="907"/>
      <c r="C76" s="910"/>
      <c r="D76" s="910"/>
      <c r="E76" s="913"/>
      <c r="F76" s="916"/>
      <c r="G76" s="910"/>
      <c r="H76" s="910"/>
      <c r="I76" s="913"/>
      <c r="J76" s="921"/>
      <c r="K76" s="922"/>
      <c r="L76" s="925"/>
      <c r="M76" s="910"/>
      <c r="N76" s="910"/>
      <c r="O76" s="910"/>
      <c r="P76" s="910"/>
      <c r="Q76" s="892"/>
    </row>
    <row r="77" spans="2:17" ht="15.75" thickBot="1" x14ac:dyDescent="0.3">
      <c r="B77" s="902" t="s">
        <v>502</v>
      </c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/>
      <c r="P77" s="941"/>
      <c r="Q77" s="2"/>
    </row>
    <row r="78" spans="2:17" ht="88.5" customHeight="1" x14ac:dyDescent="0.25">
      <c r="B78" s="905">
        <v>14</v>
      </c>
      <c r="C78" s="908" t="s">
        <v>503</v>
      </c>
      <c r="D78" s="908" t="s">
        <v>1243</v>
      </c>
      <c r="E78" s="911" t="s">
        <v>838</v>
      </c>
      <c r="F78" s="914" t="s">
        <v>1229</v>
      </c>
      <c r="G78" s="908" t="s">
        <v>504</v>
      </c>
      <c r="H78" s="908" t="s">
        <v>1244</v>
      </c>
      <c r="I78" s="911" t="s">
        <v>362</v>
      </c>
      <c r="J78" s="917" t="s">
        <v>467</v>
      </c>
      <c r="K78" s="918"/>
      <c r="L78" s="923" t="s">
        <v>468</v>
      </c>
      <c r="M78" s="914" t="s">
        <v>469</v>
      </c>
      <c r="N78" s="914">
        <v>2</v>
      </c>
      <c r="O78" s="914">
        <v>2</v>
      </c>
      <c r="P78" s="914">
        <v>5</v>
      </c>
      <c r="Q78" s="892"/>
    </row>
    <row r="79" spans="2:17" ht="15.75" thickBot="1" x14ac:dyDescent="0.3">
      <c r="B79" s="907"/>
      <c r="C79" s="910"/>
      <c r="D79" s="910"/>
      <c r="E79" s="913"/>
      <c r="F79" s="916"/>
      <c r="G79" s="910"/>
      <c r="H79" s="910"/>
      <c r="I79" s="913"/>
      <c r="J79" s="921"/>
      <c r="K79" s="922"/>
      <c r="L79" s="925"/>
      <c r="M79" s="916"/>
      <c r="N79" s="916"/>
      <c r="O79" s="916"/>
      <c r="P79" s="916"/>
      <c r="Q79" s="892"/>
    </row>
    <row r="80" spans="2:17" ht="15.75" thickBot="1" x14ac:dyDescent="0.3">
      <c r="B80" s="902" t="s">
        <v>505</v>
      </c>
      <c r="C80" s="903"/>
      <c r="D80" s="903"/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  <c r="P80" s="941"/>
      <c r="Q80" s="2"/>
    </row>
    <row r="81" spans="2:17" ht="38.25" customHeight="1" x14ac:dyDescent="0.25">
      <c r="B81" s="905">
        <v>15</v>
      </c>
      <c r="C81" s="908" t="s">
        <v>872</v>
      </c>
      <c r="D81" s="908" t="s">
        <v>873</v>
      </c>
      <c r="E81" s="911" t="s">
        <v>437</v>
      </c>
      <c r="F81" s="926" t="s">
        <v>974</v>
      </c>
      <c r="G81" s="908" t="s">
        <v>872</v>
      </c>
      <c r="H81" s="908" t="s">
        <v>1765</v>
      </c>
      <c r="I81" s="911" t="s">
        <v>369</v>
      </c>
      <c r="J81" s="929" t="s">
        <v>468</v>
      </c>
      <c r="K81" s="930"/>
      <c r="L81" s="935" t="s">
        <v>467</v>
      </c>
      <c r="M81" s="914" t="s">
        <v>477</v>
      </c>
      <c r="N81" s="914">
        <v>1</v>
      </c>
      <c r="O81" s="914">
        <v>5</v>
      </c>
      <c r="P81" s="914">
        <v>2</v>
      </c>
      <c r="Q81" s="892"/>
    </row>
    <row r="82" spans="2:17" ht="15.75" thickBot="1" x14ac:dyDescent="0.3">
      <c r="B82" s="907"/>
      <c r="C82" s="910"/>
      <c r="D82" s="910"/>
      <c r="E82" s="913"/>
      <c r="F82" s="928"/>
      <c r="G82" s="910"/>
      <c r="H82" s="910"/>
      <c r="I82" s="913"/>
      <c r="J82" s="933"/>
      <c r="K82" s="934"/>
      <c r="L82" s="937"/>
      <c r="M82" s="916"/>
      <c r="N82" s="916"/>
      <c r="O82" s="916"/>
      <c r="P82" s="916"/>
      <c r="Q82" s="892"/>
    </row>
    <row r="83" spans="2:17" ht="15.75" thickBot="1" x14ac:dyDescent="0.3">
      <c r="B83" s="938" t="s">
        <v>946</v>
      </c>
      <c r="C83" s="939"/>
      <c r="D83" s="939"/>
      <c r="E83" s="939"/>
      <c r="F83" s="939"/>
      <c r="G83" s="939"/>
      <c r="H83" s="939"/>
      <c r="I83" s="939"/>
      <c r="J83" s="939"/>
      <c r="K83" s="939"/>
      <c r="L83" s="939"/>
      <c r="M83" s="939"/>
      <c r="N83" s="939"/>
      <c r="O83" s="939"/>
      <c r="P83" s="940"/>
      <c r="Q83" s="2"/>
    </row>
    <row r="84" spans="2:17" ht="51" customHeight="1" x14ac:dyDescent="0.25">
      <c r="B84" s="905">
        <v>16</v>
      </c>
      <c r="C84" s="908" t="s">
        <v>808</v>
      </c>
      <c r="D84" s="908" t="s">
        <v>874</v>
      </c>
      <c r="E84" s="911" t="s">
        <v>839</v>
      </c>
      <c r="F84" s="926" t="s">
        <v>973</v>
      </c>
      <c r="G84" s="908" t="s">
        <v>1436</v>
      </c>
      <c r="H84" s="908" t="s">
        <v>1437</v>
      </c>
      <c r="I84" s="911" t="s">
        <v>211</v>
      </c>
      <c r="J84" s="929" t="s">
        <v>468</v>
      </c>
      <c r="K84" s="930"/>
      <c r="L84" s="935" t="s">
        <v>467</v>
      </c>
      <c r="M84" s="908" t="s">
        <v>1438</v>
      </c>
      <c r="N84" s="914">
        <v>2</v>
      </c>
      <c r="O84" s="914">
        <v>1</v>
      </c>
      <c r="P84" s="914">
        <v>7</v>
      </c>
      <c r="Q84" s="892"/>
    </row>
    <row r="85" spans="2:17" x14ac:dyDescent="0.25">
      <c r="B85" s="906"/>
      <c r="C85" s="909"/>
      <c r="D85" s="909"/>
      <c r="E85" s="912"/>
      <c r="F85" s="927"/>
      <c r="G85" s="909"/>
      <c r="H85" s="909"/>
      <c r="I85" s="912"/>
      <c r="J85" s="931"/>
      <c r="K85" s="932"/>
      <c r="L85" s="936"/>
      <c r="M85" s="909"/>
      <c r="N85" s="915"/>
      <c r="O85" s="915"/>
      <c r="P85" s="915"/>
      <c r="Q85" s="892"/>
    </row>
    <row r="86" spans="2:17" ht="15.75" thickBot="1" x14ac:dyDescent="0.3">
      <c r="B86" s="907"/>
      <c r="C86" s="910"/>
      <c r="D86" s="910"/>
      <c r="E86" s="913"/>
      <c r="F86" s="928"/>
      <c r="G86" s="910"/>
      <c r="H86" s="910"/>
      <c r="I86" s="913"/>
      <c r="J86" s="933"/>
      <c r="K86" s="934"/>
      <c r="L86" s="937"/>
      <c r="M86" s="910"/>
      <c r="N86" s="916"/>
      <c r="O86" s="916"/>
      <c r="P86" s="916"/>
      <c r="Q86" s="892"/>
    </row>
    <row r="87" spans="2:17" ht="15.75" thickBot="1" x14ac:dyDescent="0.3"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28" t="s">
        <v>111</v>
      </c>
      <c r="N87" s="203">
        <f>SUM(N14:N86)</f>
        <v>39</v>
      </c>
      <c r="O87" s="203">
        <f>SUM(O14:O86)</f>
        <v>54</v>
      </c>
      <c r="P87" s="203">
        <f>SUM(P14:P86)</f>
        <v>97</v>
      </c>
    </row>
    <row r="88" spans="2:17" x14ac:dyDescent="0.25">
      <c r="B88" s="418" t="s">
        <v>950</v>
      </c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</row>
    <row r="89" spans="2:17" x14ac:dyDescent="0.25"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</row>
    <row r="90" spans="2:17" x14ac:dyDescent="0.25"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</row>
    <row r="91" spans="2:17" x14ac:dyDescent="0.25"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</row>
    <row r="92" spans="2:17" ht="43.5" customHeight="1" x14ac:dyDescent="0.25">
      <c r="B92" s="419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</row>
  </sheetData>
  <mergeCells count="277">
    <mergeCell ref="B88:P92"/>
    <mergeCell ref="B4:P4"/>
    <mergeCell ref="C5:E5"/>
    <mergeCell ref="F5:I5"/>
    <mergeCell ref="B6:B12"/>
    <mergeCell ref="C6:E7"/>
    <mergeCell ref="F6:I7"/>
    <mergeCell ref="N6:N12"/>
    <mergeCell ref="O6:O12"/>
    <mergeCell ref="K9:L12"/>
    <mergeCell ref="J6:L7"/>
    <mergeCell ref="J5:L5"/>
    <mergeCell ref="M6:M12"/>
    <mergeCell ref="L17:L18"/>
    <mergeCell ref="M17:M18"/>
    <mergeCell ref="N17:N18"/>
    <mergeCell ref="O17:O18"/>
    <mergeCell ref="P17:P18"/>
    <mergeCell ref="B19:P19"/>
    <mergeCell ref="B20:B21"/>
    <mergeCell ref="C20:C21"/>
    <mergeCell ref="D20:D21"/>
    <mergeCell ref="E20:E21"/>
    <mergeCell ref="F20:F21"/>
    <mergeCell ref="Q9:Q11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Q17:Q18"/>
    <mergeCell ref="P14:P15"/>
    <mergeCell ref="Q14:Q15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G17:G18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L23:L36"/>
    <mergeCell ref="M23:M36"/>
    <mergeCell ref="H20:H21"/>
    <mergeCell ref="N20:N21"/>
    <mergeCell ref="O20:O21"/>
    <mergeCell ref="P20:P21"/>
    <mergeCell ref="Q20:Q21"/>
    <mergeCell ref="B22:P22"/>
    <mergeCell ref="C23:C36"/>
    <mergeCell ref="L38:L40"/>
    <mergeCell ref="M38:M40"/>
    <mergeCell ref="N38:N40"/>
    <mergeCell ref="O38:O40"/>
    <mergeCell ref="P38:P40"/>
    <mergeCell ref="Q38:Q40"/>
    <mergeCell ref="P23:P36"/>
    <mergeCell ref="Q23:Q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N23:N36"/>
    <mergeCell ref="O23:O36"/>
    <mergeCell ref="B23:B36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C38:C40"/>
    <mergeCell ref="G38:G40"/>
    <mergeCell ref="Q42:Q43"/>
    <mergeCell ref="B44:P44"/>
    <mergeCell ref="B45:B52"/>
    <mergeCell ref="C45:C52"/>
    <mergeCell ref="E45:E52"/>
    <mergeCell ref="F45:F52"/>
    <mergeCell ref="G45:G52"/>
    <mergeCell ref="L54:L55"/>
    <mergeCell ref="M54:M55"/>
    <mergeCell ref="N54:N55"/>
    <mergeCell ref="O54:O55"/>
    <mergeCell ref="P54:P55"/>
    <mergeCell ref="Q54:Q55"/>
    <mergeCell ref="P45:P52"/>
    <mergeCell ref="Q45:Q52"/>
    <mergeCell ref="B53:P53"/>
    <mergeCell ref="B54:B55"/>
    <mergeCell ref="D54:D55"/>
    <mergeCell ref="E54:E55"/>
    <mergeCell ref="F54:F55"/>
    <mergeCell ref="G54:G55"/>
    <mergeCell ref="I54:I55"/>
    <mergeCell ref="J54:K55"/>
    <mergeCell ref="I45:I52"/>
    <mergeCell ref="J45:K52"/>
    <mergeCell ref="L45:L52"/>
    <mergeCell ref="M45:M52"/>
    <mergeCell ref="N45:N52"/>
    <mergeCell ref="O45:O52"/>
    <mergeCell ref="B56:P56"/>
    <mergeCell ref="B57:B58"/>
    <mergeCell ref="C57:C58"/>
    <mergeCell ref="D57:D58"/>
    <mergeCell ref="E57:E58"/>
    <mergeCell ref="F57:F58"/>
    <mergeCell ref="H57:H58"/>
    <mergeCell ref="I57:I58"/>
    <mergeCell ref="J57:K58"/>
    <mergeCell ref="L57:L58"/>
    <mergeCell ref="M57:M58"/>
    <mergeCell ref="N57:N58"/>
    <mergeCell ref="O57:O58"/>
    <mergeCell ref="P57:P58"/>
    <mergeCell ref="D45:D52"/>
    <mergeCell ref="H45:H52"/>
    <mergeCell ref="C54:C55"/>
    <mergeCell ref="H54:H55"/>
    <mergeCell ref="G59:G60"/>
    <mergeCell ref="I59:I60"/>
    <mergeCell ref="J59:K60"/>
    <mergeCell ref="L59:L60"/>
    <mergeCell ref="Q57:Q58"/>
    <mergeCell ref="B59:B60"/>
    <mergeCell ref="C59:C60"/>
    <mergeCell ref="D59:D60"/>
    <mergeCell ref="E59:E60"/>
    <mergeCell ref="F59:F60"/>
    <mergeCell ref="O59:O60"/>
    <mergeCell ref="P59:P60"/>
    <mergeCell ref="Q59:Q60"/>
    <mergeCell ref="M59:M60"/>
    <mergeCell ref="N59:N60"/>
    <mergeCell ref="G57:G58"/>
    <mergeCell ref="H59:H60"/>
    <mergeCell ref="Q63:Q68"/>
    <mergeCell ref="B61:B62"/>
    <mergeCell ref="D61:D62"/>
    <mergeCell ref="E61:E62"/>
    <mergeCell ref="F61:F62"/>
    <mergeCell ref="I61:I62"/>
    <mergeCell ref="J61:K62"/>
    <mergeCell ref="L61:L62"/>
    <mergeCell ref="N63:N68"/>
    <mergeCell ref="O63:O68"/>
    <mergeCell ref="C63:C68"/>
    <mergeCell ref="G63:G68"/>
    <mergeCell ref="M61:M62"/>
    <mergeCell ref="N61:N62"/>
    <mergeCell ref="O61:O62"/>
    <mergeCell ref="P61:P62"/>
    <mergeCell ref="Q61:Q62"/>
    <mergeCell ref="C61:C62"/>
    <mergeCell ref="G61:G62"/>
    <mergeCell ref="H61:H62"/>
    <mergeCell ref="M78:M79"/>
    <mergeCell ref="N78:N79"/>
    <mergeCell ref="O78:O79"/>
    <mergeCell ref="P78:P79"/>
    <mergeCell ref="Q78:Q79"/>
    <mergeCell ref="B80:P80"/>
    <mergeCell ref="Q70:Q76"/>
    <mergeCell ref="B77:P77"/>
    <mergeCell ref="B78:B79"/>
    <mergeCell ref="C78:C79"/>
    <mergeCell ref="E78:E79"/>
    <mergeCell ref="F78:F79"/>
    <mergeCell ref="G78:G79"/>
    <mergeCell ref="I78:I79"/>
    <mergeCell ref="J78:K79"/>
    <mergeCell ref="L78:L79"/>
    <mergeCell ref="J70:K76"/>
    <mergeCell ref="L70:L76"/>
    <mergeCell ref="M70:M76"/>
    <mergeCell ref="N70:N76"/>
    <mergeCell ref="O70:O76"/>
    <mergeCell ref="P70:P76"/>
    <mergeCell ref="H70:H76"/>
    <mergeCell ref="D78:D79"/>
    <mergeCell ref="M81:M82"/>
    <mergeCell ref="N81:N82"/>
    <mergeCell ref="O81:O82"/>
    <mergeCell ref="P81:P82"/>
    <mergeCell ref="Q81:Q82"/>
    <mergeCell ref="B83:P83"/>
    <mergeCell ref="B81:B82"/>
    <mergeCell ref="E81:E82"/>
    <mergeCell ref="F81:F82"/>
    <mergeCell ref="I81:I82"/>
    <mergeCell ref="J81:K82"/>
    <mergeCell ref="L81:L82"/>
    <mergeCell ref="N84:N86"/>
    <mergeCell ref="O84:O86"/>
    <mergeCell ref="P84:P86"/>
    <mergeCell ref="Q84:Q86"/>
    <mergeCell ref="M84:M86"/>
    <mergeCell ref="B84:B86"/>
    <mergeCell ref="E84:E86"/>
    <mergeCell ref="F84:F86"/>
    <mergeCell ref="I84:I86"/>
    <mergeCell ref="J84:K86"/>
    <mergeCell ref="L84:L86"/>
    <mergeCell ref="H78:H79"/>
    <mergeCell ref="C81:C82"/>
    <mergeCell ref="D81:D82"/>
    <mergeCell ref="G81:G82"/>
    <mergeCell ref="H81:H82"/>
    <mergeCell ref="C84:C86"/>
    <mergeCell ref="D84:D86"/>
    <mergeCell ref="G84:G86"/>
    <mergeCell ref="H84:H86"/>
    <mergeCell ref="B69:P69"/>
    <mergeCell ref="B70:B76"/>
    <mergeCell ref="C70:C76"/>
    <mergeCell ref="D70:D76"/>
    <mergeCell ref="E70:E76"/>
    <mergeCell ref="F70:F76"/>
    <mergeCell ref="G70:G76"/>
    <mergeCell ref="I70:I76"/>
    <mergeCell ref="I63:I68"/>
    <mergeCell ref="J63:K68"/>
    <mergeCell ref="L63:L68"/>
    <mergeCell ref="M63:M68"/>
    <mergeCell ref="B63:B68"/>
    <mergeCell ref="D63:D68"/>
    <mergeCell ref="E63:E68"/>
    <mergeCell ref="F63:F68"/>
    <mergeCell ref="H63:H68"/>
    <mergeCell ref="P63:P6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500"/>
  <sheetViews>
    <sheetView zoomScale="62" zoomScaleNormal="62" workbookViewId="0">
      <selection activeCell="I195" sqref="I195"/>
    </sheetView>
  </sheetViews>
  <sheetFormatPr defaultRowHeight="15" x14ac:dyDescent="0.25"/>
  <cols>
    <col min="2" max="2" width="9.140625" customWidth="1"/>
    <col min="3" max="3" width="28.28515625" customWidth="1"/>
    <col min="4" max="4" width="43.28515625" customWidth="1"/>
    <col min="5" max="5" width="45.28515625" customWidth="1"/>
    <col min="6" max="6" width="28.7109375" customWidth="1"/>
    <col min="7" max="7" width="43.85546875" customWidth="1"/>
    <col min="8" max="8" width="27" customWidth="1"/>
    <col min="9" max="9" width="47.7109375" customWidth="1"/>
    <col min="10" max="11" width="21" customWidth="1"/>
    <col min="12" max="12" width="22.7109375" customWidth="1"/>
    <col min="13" max="13" width="40.85546875" customWidth="1"/>
  </cols>
  <sheetData>
    <row r="2" spans="1:14" ht="15.75" x14ac:dyDescent="0.25">
      <c r="B2" s="50"/>
    </row>
    <row r="3" spans="1:14" ht="21.75" thickBot="1" x14ac:dyDescent="0.4">
      <c r="A3" s="62"/>
      <c r="B3" s="89"/>
      <c r="C3" s="90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51.75" customHeight="1" thickBot="1" x14ac:dyDescent="0.3">
      <c r="B4" s="1023" t="s">
        <v>1774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5"/>
      <c r="N4" s="2"/>
    </row>
    <row r="5" spans="1:14" ht="19.5" thickBot="1" x14ac:dyDescent="0.3">
      <c r="B5" s="127">
        <v>1</v>
      </c>
      <c r="C5" s="128">
        <v>2</v>
      </c>
      <c r="D5" s="128">
        <v>3</v>
      </c>
      <c r="E5" s="128">
        <v>4</v>
      </c>
      <c r="F5" s="128">
        <v>5</v>
      </c>
      <c r="G5" s="128">
        <v>6</v>
      </c>
      <c r="H5" s="128">
        <v>7</v>
      </c>
      <c r="I5" s="1026">
        <v>8</v>
      </c>
      <c r="J5" s="1027"/>
      <c r="K5" s="1027"/>
      <c r="L5" s="1027"/>
      <c r="M5" s="1028"/>
      <c r="N5" s="2"/>
    </row>
    <row r="6" spans="1:14" ht="22.5" customHeight="1" x14ac:dyDescent="0.25">
      <c r="B6" s="1029" t="s">
        <v>2</v>
      </c>
      <c r="C6" s="1029" t="s">
        <v>15</v>
      </c>
      <c r="D6" s="1032" t="s">
        <v>513</v>
      </c>
      <c r="E6" s="1032" t="s">
        <v>514</v>
      </c>
      <c r="F6" s="1032" t="s">
        <v>951</v>
      </c>
      <c r="G6" s="1032" t="s">
        <v>515</v>
      </c>
      <c r="H6" s="1032" t="s">
        <v>1074</v>
      </c>
      <c r="I6" s="1037" t="s">
        <v>516</v>
      </c>
      <c r="J6" s="1038"/>
      <c r="K6" s="1038"/>
      <c r="L6" s="1038"/>
      <c r="M6" s="1039"/>
      <c r="N6" s="1015"/>
    </row>
    <row r="7" spans="1:14" ht="19.5" thickBot="1" x14ac:dyDescent="0.3">
      <c r="B7" s="1030"/>
      <c r="C7" s="1030"/>
      <c r="D7" s="1033"/>
      <c r="E7" s="1033"/>
      <c r="F7" s="1035"/>
      <c r="G7" s="1033"/>
      <c r="H7" s="1033"/>
      <c r="I7" s="1042" t="s">
        <v>517</v>
      </c>
      <c r="J7" s="1043"/>
      <c r="K7" s="1043"/>
      <c r="L7" s="1043"/>
      <c r="M7" s="1044"/>
      <c r="N7" s="1015"/>
    </row>
    <row r="8" spans="1:14" ht="19.5" thickBot="1" x14ac:dyDescent="0.3">
      <c r="B8" s="1030"/>
      <c r="C8" s="1030"/>
      <c r="D8" s="1033"/>
      <c r="E8" s="1033"/>
      <c r="F8" s="1035"/>
      <c r="G8" s="1033"/>
      <c r="H8" s="1033"/>
      <c r="I8" s="128" t="s">
        <v>7</v>
      </c>
      <c r="J8" s="128" t="s">
        <v>8</v>
      </c>
      <c r="K8" s="128" t="s">
        <v>1</v>
      </c>
      <c r="L8" s="128" t="s">
        <v>518</v>
      </c>
      <c r="M8" s="128" t="s">
        <v>519</v>
      </c>
      <c r="N8" s="2"/>
    </row>
    <row r="9" spans="1:14" ht="174" thickBot="1" x14ac:dyDescent="0.3">
      <c r="B9" s="1031"/>
      <c r="C9" s="1031"/>
      <c r="D9" s="1034"/>
      <c r="E9" s="1034"/>
      <c r="F9" s="1036"/>
      <c r="G9" s="1034"/>
      <c r="H9" s="1034"/>
      <c r="I9" s="129" t="s">
        <v>520</v>
      </c>
      <c r="J9" s="129" t="s">
        <v>952</v>
      </c>
      <c r="K9" s="129" t="s">
        <v>953</v>
      </c>
      <c r="L9" s="129" t="s">
        <v>1039</v>
      </c>
      <c r="M9" s="129" t="s">
        <v>954</v>
      </c>
      <c r="N9" s="2"/>
    </row>
    <row r="10" spans="1:14" ht="30" customHeight="1" x14ac:dyDescent="0.25">
      <c r="B10" s="1000" t="s">
        <v>22</v>
      </c>
      <c r="C10" s="1003" t="s">
        <v>106</v>
      </c>
      <c r="D10" s="1003" t="s">
        <v>521</v>
      </c>
      <c r="E10" s="1003" t="s">
        <v>1707</v>
      </c>
      <c r="F10" s="1006" t="s">
        <v>383</v>
      </c>
      <c r="G10" s="1003" t="s">
        <v>1706</v>
      </c>
      <c r="H10" s="1003" t="s">
        <v>523</v>
      </c>
      <c r="I10" s="1003" t="s">
        <v>525</v>
      </c>
      <c r="J10" s="1006" t="s">
        <v>1277</v>
      </c>
      <c r="K10" s="1003">
        <v>4260</v>
      </c>
      <c r="L10" s="1000">
        <v>7</v>
      </c>
      <c r="M10" s="1006" t="s">
        <v>973</v>
      </c>
      <c r="N10" s="262"/>
    </row>
    <row r="11" spans="1:14" ht="15.75" thickBot="1" x14ac:dyDescent="0.3">
      <c r="B11" s="1001"/>
      <c r="C11" s="1004"/>
      <c r="D11" s="1004"/>
      <c r="E11" s="1004"/>
      <c r="F11" s="1007"/>
      <c r="G11" s="1004"/>
      <c r="H11" s="1004"/>
      <c r="I11" s="1005"/>
      <c r="J11" s="1008"/>
      <c r="K11" s="1005"/>
      <c r="L11" s="1002"/>
      <c r="M11" s="1008"/>
      <c r="N11" s="2"/>
    </row>
    <row r="12" spans="1:14" ht="21.75" thickBot="1" x14ac:dyDescent="0.3">
      <c r="B12" s="1001"/>
      <c r="C12" s="1004"/>
      <c r="D12" s="1004"/>
      <c r="E12" s="1004"/>
      <c r="F12" s="1007"/>
      <c r="G12" s="1004"/>
      <c r="H12" s="1004"/>
      <c r="I12" s="266" t="s">
        <v>526</v>
      </c>
      <c r="J12" s="267" t="s">
        <v>1278</v>
      </c>
      <c r="K12" s="266">
        <v>4500</v>
      </c>
      <c r="L12" s="268">
        <v>22</v>
      </c>
      <c r="M12" s="267" t="s">
        <v>1284</v>
      </c>
      <c r="N12" s="2"/>
    </row>
    <row r="13" spans="1:14" ht="21.75" thickBot="1" x14ac:dyDescent="0.3">
      <c r="B13" s="1001"/>
      <c r="C13" s="1004"/>
      <c r="D13" s="1004"/>
      <c r="E13" s="1004"/>
      <c r="F13" s="1007"/>
      <c r="G13" s="1004"/>
      <c r="H13" s="1004"/>
      <c r="I13" s="266" t="s">
        <v>1288</v>
      </c>
      <c r="J13" s="267" t="s">
        <v>1289</v>
      </c>
      <c r="K13" s="266">
        <v>4540</v>
      </c>
      <c r="L13" s="268">
        <v>12</v>
      </c>
      <c r="M13" s="267" t="s">
        <v>1290</v>
      </c>
      <c r="N13" s="2"/>
    </row>
    <row r="14" spans="1:14" ht="42.75" thickBot="1" x14ac:dyDescent="0.3">
      <c r="B14" s="1001"/>
      <c r="C14" s="1004"/>
      <c r="D14" s="1004"/>
      <c r="E14" s="1004"/>
      <c r="F14" s="1007"/>
      <c r="G14" s="1004"/>
      <c r="H14" s="1004"/>
      <c r="I14" s="266" t="s">
        <v>527</v>
      </c>
      <c r="J14" s="267" t="s">
        <v>1279</v>
      </c>
      <c r="K14" s="266">
        <v>4580</v>
      </c>
      <c r="L14" s="268">
        <v>15</v>
      </c>
      <c r="M14" s="267">
        <v>25</v>
      </c>
      <c r="N14" s="2"/>
    </row>
    <row r="15" spans="1:14" ht="21.75" thickBot="1" x14ac:dyDescent="0.3">
      <c r="B15" s="1001"/>
      <c r="C15" s="1004"/>
      <c r="D15" s="1004"/>
      <c r="E15" s="1004"/>
      <c r="F15" s="1007"/>
      <c r="G15" s="1004"/>
      <c r="H15" s="1004"/>
      <c r="I15" s="266" t="s">
        <v>528</v>
      </c>
      <c r="J15" s="267" t="s">
        <v>1285</v>
      </c>
      <c r="K15" s="266">
        <v>4220</v>
      </c>
      <c r="L15" s="268">
        <v>12</v>
      </c>
      <c r="M15" s="267">
        <v>22</v>
      </c>
      <c r="N15" s="2"/>
    </row>
    <row r="16" spans="1:14" ht="21.75" thickBot="1" x14ac:dyDescent="0.3">
      <c r="B16" s="1001"/>
      <c r="C16" s="1004"/>
      <c r="D16" s="1004"/>
      <c r="E16" s="1004"/>
      <c r="F16" s="1007"/>
      <c r="G16" s="1004"/>
      <c r="H16" s="1004"/>
      <c r="I16" s="266" t="s">
        <v>529</v>
      </c>
      <c r="J16" s="267" t="s">
        <v>1280</v>
      </c>
      <c r="K16" s="266">
        <v>4000</v>
      </c>
      <c r="L16" s="268">
        <v>31</v>
      </c>
      <c r="M16" s="267">
        <v>7</v>
      </c>
      <c r="N16" s="2"/>
    </row>
    <row r="17" spans="2:14" ht="21.75" thickBot="1" x14ac:dyDescent="0.3">
      <c r="B17" s="1001"/>
      <c r="C17" s="1004"/>
      <c r="D17" s="1004"/>
      <c r="E17" s="1004"/>
      <c r="F17" s="1007"/>
      <c r="G17" s="1004"/>
      <c r="H17" s="1004"/>
      <c r="I17" s="266" t="s">
        <v>530</v>
      </c>
      <c r="J17" s="267" t="s">
        <v>1281</v>
      </c>
      <c r="K17" s="266">
        <v>4340</v>
      </c>
      <c r="L17" s="268">
        <v>11</v>
      </c>
      <c r="M17" s="267" t="s">
        <v>1516</v>
      </c>
      <c r="N17" s="2"/>
    </row>
    <row r="18" spans="2:14" ht="21.75" thickBot="1" x14ac:dyDescent="0.3">
      <c r="B18" s="1001"/>
      <c r="C18" s="1004"/>
      <c r="D18" s="1004"/>
      <c r="E18" s="1004"/>
      <c r="F18" s="1007"/>
      <c r="G18" s="1004"/>
      <c r="H18" s="1004"/>
      <c r="I18" s="266" t="s">
        <v>1402</v>
      </c>
      <c r="J18" s="267" t="s">
        <v>1282</v>
      </c>
      <c r="K18" s="266">
        <v>4401</v>
      </c>
      <c r="L18" s="268">
        <v>15</v>
      </c>
      <c r="M18" s="267">
        <v>28</v>
      </c>
      <c r="N18" s="2"/>
    </row>
    <row r="19" spans="2:14" ht="21.75" thickBot="1" x14ac:dyDescent="0.3">
      <c r="B19" s="1001"/>
      <c r="C19" s="1004"/>
      <c r="D19" s="1004"/>
      <c r="E19" s="1004"/>
      <c r="F19" s="1007"/>
      <c r="G19" s="1004"/>
      <c r="H19" s="1004"/>
      <c r="I19" s="266" t="s">
        <v>532</v>
      </c>
      <c r="J19" s="267" t="s">
        <v>1283</v>
      </c>
      <c r="K19" s="266">
        <v>4421</v>
      </c>
      <c r="L19" s="268">
        <v>12</v>
      </c>
      <c r="M19" s="267">
        <v>20</v>
      </c>
      <c r="N19" s="2"/>
    </row>
    <row r="20" spans="2:14" ht="21.75" thickBot="1" x14ac:dyDescent="0.3">
      <c r="B20" s="1002"/>
      <c r="C20" s="1005"/>
      <c r="D20" s="1005"/>
      <c r="E20" s="1005"/>
      <c r="F20" s="1008"/>
      <c r="G20" s="1005"/>
      <c r="H20" s="1005"/>
      <c r="I20" s="266" t="s">
        <v>533</v>
      </c>
      <c r="J20" s="267" t="s">
        <v>1286</v>
      </c>
      <c r="K20" s="266">
        <v>4450</v>
      </c>
      <c r="L20" s="268">
        <v>22</v>
      </c>
      <c r="M20" s="267" t="s">
        <v>1287</v>
      </c>
      <c r="N20" s="2"/>
    </row>
    <row r="21" spans="2:14" ht="21.75" customHeight="1" thickBot="1" x14ac:dyDescent="0.3">
      <c r="B21" s="1000" t="s">
        <v>24</v>
      </c>
      <c r="C21" s="1003" t="s">
        <v>106</v>
      </c>
      <c r="D21" s="1003" t="s">
        <v>534</v>
      </c>
      <c r="E21" s="1003" t="s">
        <v>879</v>
      </c>
      <c r="F21" s="1006" t="s">
        <v>843</v>
      </c>
      <c r="G21" s="1003" t="s">
        <v>535</v>
      </c>
      <c r="H21" s="1006" t="s">
        <v>118</v>
      </c>
      <c r="I21" s="266" t="s">
        <v>1778</v>
      </c>
      <c r="J21" s="267" t="s">
        <v>1355</v>
      </c>
      <c r="K21" s="266">
        <v>4900</v>
      </c>
      <c r="L21" s="268">
        <v>0</v>
      </c>
      <c r="M21" s="267" t="s">
        <v>1295</v>
      </c>
      <c r="N21" s="262"/>
    </row>
    <row r="22" spans="2:14" ht="21.75" customHeight="1" thickBot="1" x14ac:dyDescent="0.3">
      <c r="B22" s="1001"/>
      <c r="C22" s="1004"/>
      <c r="D22" s="1004"/>
      <c r="E22" s="1004"/>
      <c r="F22" s="1007"/>
      <c r="G22" s="1004"/>
      <c r="H22" s="1007"/>
      <c r="I22" s="266" t="s">
        <v>1527</v>
      </c>
      <c r="J22" s="267" t="s">
        <v>1280</v>
      </c>
      <c r="K22" s="266">
        <v>4700</v>
      </c>
      <c r="L22" s="268">
        <v>63</v>
      </c>
      <c r="M22" s="267">
        <v>30</v>
      </c>
      <c r="N22" s="2"/>
    </row>
    <row r="23" spans="2:14" ht="21.75" thickBot="1" x14ac:dyDescent="0.3">
      <c r="B23" s="1001"/>
      <c r="C23" s="1004"/>
      <c r="D23" s="1004"/>
      <c r="E23" s="1004"/>
      <c r="F23" s="1007"/>
      <c r="G23" s="1004"/>
      <c r="H23" s="1007"/>
      <c r="I23" s="266" t="s">
        <v>1527</v>
      </c>
      <c r="J23" s="267" t="s">
        <v>1277</v>
      </c>
      <c r="K23" s="266">
        <v>4700</v>
      </c>
      <c r="L23" s="268">
        <v>62</v>
      </c>
      <c r="M23" s="267">
        <v>30</v>
      </c>
      <c r="N23" s="2"/>
    </row>
    <row r="24" spans="2:14" ht="21.75" thickBot="1" x14ac:dyDescent="0.3">
      <c r="B24" s="1001"/>
      <c r="C24" s="1004"/>
      <c r="D24" s="1004"/>
      <c r="E24" s="1004"/>
      <c r="F24" s="1007"/>
      <c r="G24" s="1004"/>
      <c r="H24" s="1007"/>
      <c r="I24" s="266" t="s">
        <v>1527</v>
      </c>
      <c r="J24" s="267" t="s">
        <v>1281</v>
      </c>
      <c r="K24" s="266">
        <v>4700</v>
      </c>
      <c r="L24" s="268">
        <v>31</v>
      </c>
      <c r="M24" s="267">
        <v>30</v>
      </c>
      <c r="N24" s="2"/>
    </row>
    <row r="25" spans="2:14" ht="63.75" thickBot="1" x14ac:dyDescent="0.3">
      <c r="B25" s="1001"/>
      <c r="C25" s="1004"/>
      <c r="D25" s="1004"/>
      <c r="E25" s="1004"/>
      <c r="F25" s="1007"/>
      <c r="G25" s="1004"/>
      <c r="H25" s="1007"/>
      <c r="I25" s="266" t="s">
        <v>1775</v>
      </c>
      <c r="J25" s="267" t="s">
        <v>1293</v>
      </c>
      <c r="K25" s="266">
        <v>4742</v>
      </c>
      <c r="L25" s="268">
        <v>22</v>
      </c>
      <c r="M25" s="267" t="s">
        <v>1294</v>
      </c>
      <c r="N25" s="2"/>
    </row>
    <row r="26" spans="2:14" ht="42.75" thickBot="1" x14ac:dyDescent="0.3">
      <c r="B26" s="1001"/>
      <c r="C26" s="1004"/>
      <c r="D26" s="1004"/>
      <c r="E26" s="1004"/>
      <c r="F26" s="1007"/>
      <c r="G26" s="1004"/>
      <c r="H26" s="1007"/>
      <c r="I26" s="266" t="s">
        <v>1776</v>
      </c>
      <c r="J26" s="267" t="s">
        <v>1286</v>
      </c>
      <c r="K26" s="266">
        <v>4700</v>
      </c>
      <c r="L26" s="268">
        <v>24</v>
      </c>
      <c r="M26" s="267" t="s">
        <v>1295</v>
      </c>
      <c r="N26" s="2"/>
    </row>
    <row r="27" spans="2:14" ht="21.75" thickBot="1" x14ac:dyDescent="0.3">
      <c r="B27" s="1001"/>
      <c r="C27" s="1004"/>
      <c r="D27" s="1004"/>
      <c r="E27" s="1004"/>
      <c r="F27" s="1007"/>
      <c r="G27" s="1004"/>
      <c r="H27" s="1007"/>
      <c r="I27" s="266" t="s">
        <v>1777</v>
      </c>
      <c r="J27" s="267" t="s">
        <v>1318</v>
      </c>
      <c r="K27" s="266">
        <v>4700</v>
      </c>
      <c r="L27" s="268">
        <v>33</v>
      </c>
      <c r="M27" s="267" t="s">
        <v>1295</v>
      </c>
      <c r="N27" s="2"/>
    </row>
    <row r="28" spans="2:14" ht="42.75" thickBot="1" x14ac:dyDescent="0.3">
      <c r="B28" s="1001"/>
      <c r="C28" s="1004"/>
      <c r="D28" s="1004"/>
      <c r="E28" s="1004"/>
      <c r="F28" s="1007"/>
      <c r="G28" s="1004"/>
      <c r="H28" s="1007"/>
      <c r="I28" s="266" t="s">
        <v>1528</v>
      </c>
      <c r="J28" s="267" t="s">
        <v>1291</v>
      </c>
      <c r="K28" s="266">
        <v>4701</v>
      </c>
      <c r="L28" s="268">
        <v>24</v>
      </c>
      <c r="M28" s="267" t="s">
        <v>1292</v>
      </c>
      <c r="N28" s="2"/>
    </row>
    <row r="29" spans="2:14" ht="21.75" thickBot="1" x14ac:dyDescent="0.3">
      <c r="B29" s="1001"/>
      <c r="C29" s="1004"/>
      <c r="D29" s="1004"/>
      <c r="E29" s="1004"/>
      <c r="F29" s="1007"/>
      <c r="G29" s="1004"/>
      <c r="H29" s="1007"/>
      <c r="I29" s="272" t="s">
        <v>1779</v>
      </c>
      <c r="J29" s="273" t="s">
        <v>1342</v>
      </c>
      <c r="K29" s="272">
        <v>2700</v>
      </c>
      <c r="L29" s="274">
        <v>25</v>
      </c>
      <c r="M29" s="273" t="s">
        <v>1295</v>
      </c>
      <c r="N29" s="262"/>
    </row>
    <row r="30" spans="2:14" ht="42.75" customHeight="1" thickBot="1" x14ac:dyDescent="0.3">
      <c r="B30" s="1002"/>
      <c r="C30" s="1005"/>
      <c r="D30" s="1005"/>
      <c r="E30" s="1005"/>
      <c r="F30" s="1008"/>
      <c r="G30" s="1005"/>
      <c r="H30" s="1008"/>
      <c r="I30" s="269" t="s">
        <v>1780</v>
      </c>
      <c r="J30" s="270" t="s">
        <v>1392</v>
      </c>
      <c r="K30" s="269">
        <v>4730</v>
      </c>
      <c r="L30" s="271">
        <v>50</v>
      </c>
      <c r="M30" s="270" t="s">
        <v>1295</v>
      </c>
      <c r="N30" s="262"/>
    </row>
    <row r="31" spans="2:14" ht="22.5" customHeight="1" x14ac:dyDescent="0.25">
      <c r="B31" s="1000" t="s">
        <v>25</v>
      </c>
      <c r="C31" s="1003" t="s">
        <v>538</v>
      </c>
      <c r="D31" s="1003" t="s">
        <v>1306</v>
      </c>
      <c r="E31" s="1003" t="s">
        <v>1307</v>
      </c>
      <c r="F31" s="1006" t="s">
        <v>826</v>
      </c>
      <c r="G31" s="1003" t="s">
        <v>1781</v>
      </c>
      <c r="H31" s="1006" t="s">
        <v>231</v>
      </c>
      <c r="I31" s="1003" t="s">
        <v>529</v>
      </c>
      <c r="J31" s="1006" t="s">
        <v>1297</v>
      </c>
      <c r="K31" s="1003">
        <v>4000</v>
      </c>
      <c r="L31" s="1000">
        <v>47</v>
      </c>
      <c r="M31" s="1006" t="s">
        <v>1298</v>
      </c>
      <c r="N31" s="262"/>
    </row>
    <row r="32" spans="2:14" ht="15" customHeight="1" x14ac:dyDescent="0.25">
      <c r="B32" s="1001"/>
      <c r="C32" s="1004"/>
      <c r="D32" s="1004"/>
      <c r="E32" s="1004"/>
      <c r="F32" s="1007"/>
      <c r="G32" s="1004"/>
      <c r="H32" s="1007"/>
      <c r="I32" s="1004"/>
      <c r="J32" s="1007"/>
      <c r="K32" s="1004"/>
      <c r="L32" s="1001"/>
      <c r="M32" s="1007"/>
      <c r="N32" s="2"/>
    </row>
    <row r="33" spans="2:14" ht="15.75" customHeight="1" thickBot="1" x14ac:dyDescent="0.3">
      <c r="B33" s="1001"/>
      <c r="C33" s="1004"/>
      <c r="D33" s="1004"/>
      <c r="E33" s="1004"/>
      <c r="F33" s="1007"/>
      <c r="G33" s="1004"/>
      <c r="H33" s="1007"/>
      <c r="I33" s="1005"/>
      <c r="J33" s="1008"/>
      <c r="K33" s="1005"/>
      <c r="L33" s="1002"/>
      <c r="M33" s="1008"/>
      <c r="N33" s="2"/>
    </row>
    <row r="34" spans="2:14" ht="42.75" thickBot="1" x14ac:dyDescent="0.3">
      <c r="B34" s="1001"/>
      <c r="C34" s="1004"/>
      <c r="D34" s="1004"/>
      <c r="E34" s="1004"/>
      <c r="F34" s="1007"/>
      <c r="G34" s="1004"/>
      <c r="H34" s="1007"/>
      <c r="I34" s="266" t="s">
        <v>541</v>
      </c>
      <c r="J34" s="267" t="s">
        <v>1299</v>
      </c>
      <c r="K34" s="266">
        <v>4220</v>
      </c>
      <c r="L34" s="268">
        <v>28</v>
      </c>
      <c r="M34" s="267">
        <v>22</v>
      </c>
      <c r="N34" s="2"/>
    </row>
    <row r="35" spans="2:14" ht="42.75" thickBot="1" x14ac:dyDescent="0.3">
      <c r="B35" s="1001"/>
      <c r="C35" s="1004"/>
      <c r="D35" s="1004"/>
      <c r="E35" s="1004"/>
      <c r="F35" s="1007"/>
      <c r="G35" s="1004"/>
      <c r="H35" s="1007"/>
      <c r="I35" s="266" t="s">
        <v>525</v>
      </c>
      <c r="J35" s="267" t="s">
        <v>1300</v>
      </c>
      <c r="K35" s="266">
        <v>4260</v>
      </c>
      <c r="L35" s="268">
        <v>9</v>
      </c>
      <c r="M35" s="267" t="s">
        <v>973</v>
      </c>
      <c r="N35" s="2"/>
    </row>
    <row r="36" spans="2:14" ht="21.75" thickBot="1" x14ac:dyDescent="0.3">
      <c r="B36" s="1001"/>
      <c r="C36" s="1004"/>
      <c r="D36" s="1004"/>
      <c r="E36" s="1004"/>
      <c r="F36" s="1007"/>
      <c r="G36" s="1004"/>
      <c r="H36" s="1007"/>
      <c r="I36" s="266" t="s">
        <v>531</v>
      </c>
      <c r="J36" s="267" t="s">
        <v>1301</v>
      </c>
      <c r="K36" s="266">
        <v>4401</v>
      </c>
      <c r="L36" s="268">
        <v>17</v>
      </c>
      <c r="M36" s="267">
        <v>28</v>
      </c>
      <c r="N36" s="2"/>
    </row>
    <row r="37" spans="2:14" ht="21.75" thickBot="1" x14ac:dyDescent="0.3">
      <c r="B37" s="1001"/>
      <c r="C37" s="1004"/>
      <c r="D37" s="1004"/>
      <c r="E37" s="1004"/>
      <c r="F37" s="1007"/>
      <c r="G37" s="1004"/>
      <c r="H37" s="1007"/>
      <c r="I37" s="266" t="s">
        <v>532</v>
      </c>
      <c r="J37" s="267" t="s">
        <v>1302</v>
      </c>
      <c r="K37" s="266">
        <v>4421</v>
      </c>
      <c r="L37" s="268">
        <v>9</v>
      </c>
      <c r="M37" s="267">
        <v>20</v>
      </c>
      <c r="N37" s="2"/>
    </row>
    <row r="38" spans="2:14" ht="21.75" thickBot="1" x14ac:dyDescent="0.3">
      <c r="B38" s="1001"/>
      <c r="C38" s="1004"/>
      <c r="D38" s="1004"/>
      <c r="E38" s="1004"/>
      <c r="F38" s="1007"/>
      <c r="G38" s="1004"/>
      <c r="H38" s="1007"/>
      <c r="I38" s="266" t="s">
        <v>533</v>
      </c>
      <c r="J38" s="267" t="s">
        <v>1303</v>
      </c>
      <c r="K38" s="266">
        <v>4450</v>
      </c>
      <c r="L38" s="268">
        <v>26</v>
      </c>
      <c r="M38" s="267">
        <v>29</v>
      </c>
      <c r="N38" s="2"/>
    </row>
    <row r="39" spans="2:14" ht="21.75" thickBot="1" x14ac:dyDescent="0.3">
      <c r="B39" s="1001"/>
      <c r="C39" s="1004"/>
      <c r="D39" s="1004"/>
      <c r="E39" s="1004"/>
      <c r="F39" s="1007"/>
      <c r="G39" s="1004"/>
      <c r="H39" s="1007"/>
      <c r="I39" s="266" t="s">
        <v>526</v>
      </c>
      <c r="J39" s="267" t="s">
        <v>1304</v>
      </c>
      <c r="K39" s="266">
        <v>4500</v>
      </c>
      <c r="L39" s="268">
        <v>25</v>
      </c>
      <c r="M39" s="267" t="s">
        <v>1284</v>
      </c>
      <c r="N39" s="2"/>
    </row>
    <row r="40" spans="2:14" ht="42.75" thickBot="1" x14ac:dyDescent="0.3">
      <c r="B40" s="1002"/>
      <c r="C40" s="1005"/>
      <c r="D40" s="1005"/>
      <c r="E40" s="1005"/>
      <c r="F40" s="1008"/>
      <c r="G40" s="1005"/>
      <c r="H40" s="1008"/>
      <c r="I40" s="266" t="s">
        <v>527</v>
      </c>
      <c r="J40" s="267" t="s">
        <v>1305</v>
      </c>
      <c r="K40" s="266">
        <v>4580</v>
      </c>
      <c r="L40" s="268">
        <v>20</v>
      </c>
      <c r="M40" s="267">
        <v>25</v>
      </c>
      <c r="N40" s="2"/>
    </row>
    <row r="41" spans="2:14" ht="21" customHeight="1" thickBot="1" x14ac:dyDescent="0.3">
      <c r="B41" s="1000" t="s">
        <v>29</v>
      </c>
      <c r="C41" s="1003" t="s">
        <v>99</v>
      </c>
      <c r="D41" s="1003" t="s">
        <v>543</v>
      </c>
      <c r="E41" s="1003" t="s">
        <v>1338</v>
      </c>
      <c r="F41" s="1006" t="s">
        <v>827</v>
      </c>
      <c r="G41" s="1013" t="s">
        <v>1339</v>
      </c>
      <c r="H41" s="1006" t="s">
        <v>137</v>
      </c>
      <c r="I41" s="1003" t="s">
        <v>544</v>
      </c>
      <c r="J41" s="1006" t="s">
        <v>1311</v>
      </c>
      <c r="K41" s="1003">
        <v>4260</v>
      </c>
      <c r="L41" s="1000">
        <v>13</v>
      </c>
      <c r="M41" s="1006" t="s">
        <v>973</v>
      </c>
      <c r="N41" s="2"/>
    </row>
    <row r="42" spans="2:14" ht="6.75" customHeight="1" thickBot="1" x14ac:dyDescent="0.3">
      <c r="B42" s="1001"/>
      <c r="C42" s="1004"/>
      <c r="D42" s="1004"/>
      <c r="E42" s="1004"/>
      <c r="F42" s="1007"/>
      <c r="G42" s="1013"/>
      <c r="H42" s="1007"/>
      <c r="I42" s="1004"/>
      <c r="J42" s="1007"/>
      <c r="K42" s="1004"/>
      <c r="L42" s="1001"/>
      <c r="M42" s="1007"/>
      <c r="N42" s="2"/>
    </row>
    <row r="43" spans="2:14" ht="15.75" thickBot="1" x14ac:dyDescent="0.3">
      <c r="B43" s="1001"/>
      <c r="C43" s="1004"/>
      <c r="D43" s="1004"/>
      <c r="E43" s="1004"/>
      <c r="F43" s="1007"/>
      <c r="G43" s="1013"/>
      <c r="H43" s="1007"/>
      <c r="I43" s="1005"/>
      <c r="J43" s="1008"/>
      <c r="K43" s="1005"/>
      <c r="L43" s="1002"/>
      <c r="M43" s="1008"/>
      <c r="N43" s="2"/>
    </row>
    <row r="44" spans="2:14" ht="21.75" thickBot="1" x14ac:dyDescent="0.3">
      <c r="B44" s="1001"/>
      <c r="C44" s="1004"/>
      <c r="D44" s="1004"/>
      <c r="E44" s="1004"/>
      <c r="F44" s="1007"/>
      <c r="G44" s="1013"/>
      <c r="H44" s="1007"/>
      <c r="I44" s="276" t="s">
        <v>529</v>
      </c>
      <c r="J44" s="267">
        <v>145</v>
      </c>
      <c r="K44" s="266">
        <v>4000</v>
      </c>
      <c r="L44" s="268">
        <v>22</v>
      </c>
      <c r="M44" s="267" t="s">
        <v>545</v>
      </c>
      <c r="N44" s="2"/>
    </row>
    <row r="45" spans="2:14" ht="21.75" thickBot="1" x14ac:dyDescent="0.3">
      <c r="B45" s="1001"/>
      <c r="C45" s="1004"/>
      <c r="D45" s="1004"/>
      <c r="E45" s="1004"/>
      <c r="F45" s="1007"/>
      <c r="G45" s="1013"/>
      <c r="H45" s="1007"/>
      <c r="I45" s="276" t="s">
        <v>546</v>
      </c>
      <c r="J45" s="267">
        <v>124</v>
      </c>
      <c r="K45" s="266">
        <v>4060</v>
      </c>
      <c r="L45" s="268">
        <v>6</v>
      </c>
      <c r="M45" s="267">
        <v>47.48</v>
      </c>
      <c r="N45" s="2"/>
    </row>
    <row r="46" spans="2:14" ht="21.75" thickBot="1" x14ac:dyDescent="0.3">
      <c r="B46" s="1001"/>
      <c r="C46" s="1004"/>
      <c r="D46" s="1004"/>
      <c r="E46" s="1004"/>
      <c r="F46" s="1007"/>
      <c r="G46" s="1013"/>
      <c r="H46" s="1007"/>
      <c r="I46" s="276" t="s">
        <v>547</v>
      </c>
      <c r="J46" s="267">
        <v>198</v>
      </c>
      <c r="K46" s="266">
        <v>4050</v>
      </c>
      <c r="L46" s="268">
        <v>6</v>
      </c>
      <c r="M46" s="267">
        <v>47</v>
      </c>
      <c r="N46" s="2"/>
    </row>
    <row r="47" spans="2:14" ht="29.25" customHeight="1" thickBot="1" x14ac:dyDescent="0.3">
      <c r="B47" s="1001"/>
      <c r="C47" s="1004"/>
      <c r="D47" s="1004"/>
      <c r="E47" s="1004"/>
      <c r="F47" s="1007"/>
      <c r="G47" s="1013"/>
      <c r="H47" s="1007"/>
      <c r="I47" s="1016" t="s">
        <v>1344</v>
      </c>
      <c r="J47" s="1006">
        <v>103</v>
      </c>
      <c r="K47" s="269">
        <v>4500</v>
      </c>
      <c r="L47" s="1000">
        <v>37</v>
      </c>
      <c r="M47" s="1006" t="s">
        <v>1345</v>
      </c>
      <c r="N47" s="1015"/>
    </row>
    <row r="48" spans="2:14" ht="21.75" thickBot="1" x14ac:dyDescent="0.3">
      <c r="B48" s="1001"/>
      <c r="C48" s="1004"/>
      <c r="D48" s="1004"/>
      <c r="E48" s="1004"/>
      <c r="F48" s="1007"/>
      <c r="G48" s="1013"/>
      <c r="H48" s="1007"/>
      <c r="I48" s="1018"/>
      <c r="J48" s="1008"/>
      <c r="K48" s="266">
        <v>4540</v>
      </c>
      <c r="L48" s="1002"/>
      <c r="M48" s="1008"/>
      <c r="N48" s="1015"/>
    </row>
    <row r="49" spans="2:14" ht="18" customHeight="1" thickBot="1" x14ac:dyDescent="0.3">
      <c r="B49" s="1001"/>
      <c r="C49" s="1004"/>
      <c r="D49" s="1004"/>
      <c r="E49" s="1004"/>
      <c r="F49" s="1007"/>
      <c r="G49" s="1013"/>
      <c r="H49" s="1007"/>
      <c r="I49" s="1016" t="s">
        <v>565</v>
      </c>
      <c r="J49" s="1006">
        <v>104</v>
      </c>
      <c r="K49" s="269">
        <v>4500</v>
      </c>
      <c r="L49" s="1000">
        <v>35</v>
      </c>
      <c r="M49" s="1006" t="s">
        <v>1346</v>
      </c>
      <c r="N49" s="1015"/>
    </row>
    <row r="50" spans="2:14" ht="21.75" thickBot="1" x14ac:dyDescent="0.3">
      <c r="B50" s="1001"/>
      <c r="C50" s="1004"/>
      <c r="D50" s="1004"/>
      <c r="E50" s="1004"/>
      <c r="F50" s="1007"/>
      <c r="G50" s="1013"/>
      <c r="H50" s="1007"/>
      <c r="I50" s="1018"/>
      <c r="J50" s="1008"/>
      <c r="K50" s="266">
        <v>4530</v>
      </c>
      <c r="L50" s="1002"/>
      <c r="M50" s="1008"/>
      <c r="N50" s="1015"/>
    </row>
    <row r="51" spans="2:14" ht="42.75" thickBot="1" x14ac:dyDescent="0.3">
      <c r="B51" s="1001"/>
      <c r="C51" s="1004"/>
      <c r="D51" s="1004"/>
      <c r="E51" s="1004"/>
      <c r="F51" s="1007"/>
      <c r="G51" s="1013"/>
      <c r="H51" s="1007"/>
      <c r="I51" s="276" t="s">
        <v>549</v>
      </c>
      <c r="J51" s="267" t="s">
        <v>1347</v>
      </c>
      <c r="K51" s="266">
        <v>4580</v>
      </c>
      <c r="L51" s="268">
        <v>33</v>
      </c>
      <c r="M51" s="267">
        <v>25</v>
      </c>
      <c r="N51" s="2"/>
    </row>
    <row r="52" spans="2:14" ht="21.75" thickBot="1" x14ac:dyDescent="0.3">
      <c r="B52" s="1001"/>
      <c r="C52" s="1004"/>
      <c r="D52" s="1004"/>
      <c r="E52" s="1004"/>
      <c r="F52" s="1007"/>
      <c r="G52" s="1013"/>
      <c r="H52" s="1007"/>
      <c r="I52" s="276" t="s">
        <v>595</v>
      </c>
      <c r="J52" s="267">
        <v>149</v>
      </c>
      <c r="K52" s="266">
        <v>4570</v>
      </c>
      <c r="L52" s="268">
        <v>19</v>
      </c>
      <c r="M52" s="267" t="s">
        <v>1782</v>
      </c>
      <c r="N52" s="2"/>
    </row>
    <row r="53" spans="2:14" ht="21.75" thickBot="1" x14ac:dyDescent="0.3">
      <c r="B53" s="1001"/>
      <c r="C53" s="1004"/>
      <c r="D53" s="1004"/>
      <c r="E53" s="1004"/>
      <c r="F53" s="1007"/>
      <c r="G53" s="1013"/>
      <c r="H53" s="1007"/>
      <c r="I53" s="276" t="s">
        <v>551</v>
      </c>
      <c r="J53" s="267" t="s">
        <v>1291</v>
      </c>
      <c r="K53" s="266">
        <v>4640</v>
      </c>
      <c r="L53" s="268">
        <v>19</v>
      </c>
      <c r="M53" s="267">
        <v>34</v>
      </c>
      <c r="N53" s="2"/>
    </row>
    <row r="54" spans="2:14" ht="21.75" thickBot="1" x14ac:dyDescent="0.3">
      <c r="B54" s="1001"/>
      <c r="C54" s="1004"/>
      <c r="D54" s="1004"/>
      <c r="E54" s="1004"/>
      <c r="F54" s="1007"/>
      <c r="G54" s="1013"/>
      <c r="H54" s="1007"/>
      <c r="I54" s="276" t="s">
        <v>552</v>
      </c>
      <c r="J54" s="267">
        <v>122</v>
      </c>
      <c r="K54" s="266">
        <v>4501</v>
      </c>
      <c r="L54" s="268">
        <v>14</v>
      </c>
      <c r="M54" s="267" t="s">
        <v>1099</v>
      </c>
      <c r="N54" s="2"/>
    </row>
    <row r="55" spans="2:14" ht="21.75" thickBot="1" x14ac:dyDescent="0.3">
      <c r="B55" s="1001"/>
      <c r="C55" s="1004"/>
      <c r="D55" s="1004"/>
      <c r="E55" s="1004"/>
      <c r="F55" s="1007"/>
      <c r="G55" s="1013"/>
      <c r="H55" s="1007"/>
      <c r="I55" s="276" t="s">
        <v>553</v>
      </c>
      <c r="J55" s="267" t="s">
        <v>1313</v>
      </c>
      <c r="K55" s="266">
        <v>4450</v>
      </c>
      <c r="L55" s="268">
        <v>51</v>
      </c>
      <c r="M55" s="267" t="s">
        <v>554</v>
      </c>
      <c r="N55" s="2"/>
    </row>
    <row r="56" spans="2:14" ht="21.75" thickBot="1" x14ac:dyDescent="0.3">
      <c r="B56" s="1001"/>
      <c r="C56" s="1004"/>
      <c r="D56" s="1004"/>
      <c r="E56" s="1004"/>
      <c r="F56" s="1007"/>
      <c r="G56" s="1013"/>
      <c r="H56" s="1007"/>
      <c r="I56" s="276" t="s">
        <v>532</v>
      </c>
      <c r="J56" s="267" t="s">
        <v>1348</v>
      </c>
      <c r="K56" s="266">
        <v>4421</v>
      </c>
      <c r="L56" s="268">
        <v>33</v>
      </c>
      <c r="M56" s="267">
        <v>20</v>
      </c>
      <c r="N56" s="2"/>
    </row>
    <row r="57" spans="2:14" ht="18" customHeight="1" thickBot="1" x14ac:dyDescent="0.3">
      <c r="B57" s="1001"/>
      <c r="C57" s="1004"/>
      <c r="D57" s="1004"/>
      <c r="E57" s="1004"/>
      <c r="F57" s="1007"/>
      <c r="G57" s="1013"/>
      <c r="H57" s="1007"/>
      <c r="I57" s="1016" t="s">
        <v>555</v>
      </c>
      <c r="J57" s="1006" t="s">
        <v>1349</v>
      </c>
      <c r="K57" s="269">
        <v>4100</v>
      </c>
      <c r="L57" s="1000">
        <v>43</v>
      </c>
      <c r="M57" s="1006">
        <v>53</v>
      </c>
      <c r="N57" s="1015"/>
    </row>
    <row r="58" spans="2:14" ht="21.75" thickBot="1" x14ac:dyDescent="0.3">
      <c r="B58" s="1001"/>
      <c r="C58" s="1004"/>
      <c r="D58" s="1004"/>
      <c r="E58" s="1004"/>
      <c r="F58" s="1007"/>
      <c r="G58" s="1013"/>
      <c r="H58" s="1007"/>
      <c r="I58" s="1018"/>
      <c r="J58" s="1008"/>
      <c r="K58" s="266">
        <v>4106</v>
      </c>
      <c r="L58" s="1002"/>
      <c r="M58" s="1008"/>
      <c r="N58" s="1015"/>
    </row>
    <row r="59" spans="2:14" ht="21.75" thickBot="1" x14ac:dyDescent="0.3">
      <c r="B59" s="1001"/>
      <c r="C59" s="1004"/>
      <c r="D59" s="1004"/>
      <c r="E59" s="1004"/>
      <c r="F59" s="1007"/>
      <c r="G59" s="1013"/>
      <c r="H59" s="1007"/>
      <c r="I59" s="276" t="s">
        <v>531</v>
      </c>
      <c r="J59" s="267" t="s">
        <v>1285</v>
      </c>
      <c r="K59" s="266">
        <v>4401</v>
      </c>
      <c r="L59" s="268">
        <v>20</v>
      </c>
      <c r="M59" s="267">
        <v>28</v>
      </c>
      <c r="N59" s="2"/>
    </row>
    <row r="60" spans="2:14" ht="21.75" thickBot="1" x14ac:dyDescent="0.3">
      <c r="B60" s="1001"/>
      <c r="C60" s="1004"/>
      <c r="D60" s="1004"/>
      <c r="E60" s="1004"/>
      <c r="F60" s="1007"/>
      <c r="G60" s="1013"/>
      <c r="H60" s="1007"/>
      <c r="I60" s="276" t="s">
        <v>556</v>
      </c>
      <c r="J60" s="267" t="s">
        <v>1342</v>
      </c>
      <c r="K60" s="266">
        <v>4610</v>
      </c>
      <c r="L60" s="268">
        <v>16</v>
      </c>
      <c r="M60" s="267">
        <v>26.61</v>
      </c>
      <c r="N60" s="2"/>
    </row>
    <row r="61" spans="2:14" ht="21.75" thickBot="1" x14ac:dyDescent="0.3">
      <c r="B61" s="1001"/>
      <c r="C61" s="1004"/>
      <c r="D61" s="1004"/>
      <c r="E61" s="1004"/>
      <c r="F61" s="1007"/>
      <c r="G61" s="1013"/>
      <c r="H61" s="1007"/>
      <c r="I61" s="276" t="s">
        <v>557</v>
      </c>
      <c r="J61" s="267">
        <v>111</v>
      </c>
      <c r="K61" s="266">
        <v>4010</v>
      </c>
      <c r="L61" s="268">
        <v>7</v>
      </c>
      <c r="M61" s="267">
        <v>36.42</v>
      </c>
      <c r="N61" s="2"/>
    </row>
    <row r="62" spans="2:14" ht="21.75" thickBot="1" x14ac:dyDescent="0.3">
      <c r="B62" s="1001"/>
      <c r="C62" s="1004"/>
      <c r="D62" s="1004"/>
      <c r="E62" s="1004"/>
      <c r="F62" s="1007"/>
      <c r="G62" s="1013"/>
      <c r="H62" s="1007"/>
      <c r="I62" s="276" t="s">
        <v>558</v>
      </c>
      <c r="J62" s="267">
        <v>110</v>
      </c>
      <c r="K62" s="266">
        <v>4272</v>
      </c>
      <c r="L62" s="268">
        <v>30</v>
      </c>
      <c r="M62" s="267">
        <v>36.42</v>
      </c>
      <c r="N62" s="2"/>
    </row>
    <row r="63" spans="2:14" ht="18" customHeight="1" thickBot="1" x14ac:dyDescent="0.3">
      <c r="B63" s="1001"/>
      <c r="C63" s="1004"/>
      <c r="D63" s="1004"/>
      <c r="E63" s="1004"/>
      <c r="F63" s="1007"/>
      <c r="G63" s="1013"/>
      <c r="H63" s="1007"/>
      <c r="I63" s="1016" t="s">
        <v>559</v>
      </c>
      <c r="J63" s="1006" t="s">
        <v>1343</v>
      </c>
      <c r="K63" s="269">
        <v>4220</v>
      </c>
      <c r="L63" s="1000">
        <v>32</v>
      </c>
      <c r="M63" s="1006">
        <v>22</v>
      </c>
      <c r="N63" s="1015"/>
    </row>
    <row r="64" spans="2:14" ht="21.75" thickBot="1" x14ac:dyDescent="0.3">
      <c r="B64" s="1001"/>
      <c r="C64" s="1004"/>
      <c r="D64" s="1004"/>
      <c r="E64" s="1004"/>
      <c r="F64" s="1007"/>
      <c r="G64" s="1013"/>
      <c r="H64" s="1007"/>
      <c r="I64" s="1018"/>
      <c r="J64" s="1008"/>
      <c r="K64" s="266">
        <v>4222</v>
      </c>
      <c r="L64" s="1002"/>
      <c r="M64" s="1008"/>
      <c r="N64" s="1015"/>
    </row>
    <row r="65" spans="2:14" ht="21.75" thickBot="1" x14ac:dyDescent="0.3">
      <c r="B65" s="1001"/>
      <c r="C65" s="1004"/>
      <c r="D65" s="1004"/>
      <c r="E65" s="1004"/>
      <c r="F65" s="1007"/>
      <c r="G65" s="1013"/>
      <c r="H65" s="1007"/>
      <c r="I65" s="276" t="s">
        <v>560</v>
      </c>
      <c r="J65" s="267" t="s">
        <v>1341</v>
      </c>
      <c r="K65" s="266">
        <v>4600</v>
      </c>
      <c r="L65" s="268">
        <v>10</v>
      </c>
      <c r="M65" s="267">
        <v>23</v>
      </c>
      <c r="N65" s="2"/>
    </row>
    <row r="66" spans="2:14" ht="42.75" thickBot="1" x14ac:dyDescent="0.3">
      <c r="B66" s="1001"/>
      <c r="C66" s="1004"/>
      <c r="D66" s="1004"/>
      <c r="E66" s="1004"/>
      <c r="F66" s="1007"/>
      <c r="G66" s="1013"/>
      <c r="H66" s="1007"/>
      <c r="I66" s="276" t="s">
        <v>561</v>
      </c>
      <c r="J66" s="267">
        <v>108</v>
      </c>
      <c r="K66" s="266">
        <v>4242</v>
      </c>
      <c r="L66" s="268">
        <v>38</v>
      </c>
      <c r="M66" s="267" t="s">
        <v>1350</v>
      </c>
      <c r="N66" s="2"/>
    </row>
    <row r="67" spans="2:14" ht="42.75" thickBot="1" x14ac:dyDescent="0.3">
      <c r="B67" s="1002"/>
      <c r="C67" s="1005"/>
      <c r="D67" s="1005"/>
      <c r="E67" s="1005"/>
      <c r="F67" s="1008"/>
      <c r="G67" s="275" t="s">
        <v>1351</v>
      </c>
      <c r="H67" s="1008"/>
      <c r="I67" s="276" t="s">
        <v>562</v>
      </c>
      <c r="J67" s="267" t="s">
        <v>1280</v>
      </c>
      <c r="K67" s="266">
        <v>4270</v>
      </c>
      <c r="L67" s="268">
        <v>49</v>
      </c>
      <c r="M67" s="267">
        <v>42</v>
      </c>
      <c r="N67" s="2"/>
    </row>
    <row r="68" spans="2:14" ht="27.75" customHeight="1" thickBot="1" x14ac:dyDescent="0.3">
      <c r="B68" s="1000">
        <v>5</v>
      </c>
      <c r="C68" s="1003" t="s">
        <v>97</v>
      </c>
      <c r="D68" s="1003" t="s">
        <v>1407</v>
      </c>
      <c r="E68" s="1003" t="s">
        <v>563</v>
      </c>
      <c r="F68" s="1006" t="s">
        <v>844</v>
      </c>
      <c r="G68" s="1003" t="s">
        <v>1408</v>
      </c>
      <c r="H68" s="1006" t="s">
        <v>148</v>
      </c>
      <c r="I68" s="266" t="s">
        <v>529</v>
      </c>
      <c r="J68" s="267" t="s">
        <v>1280</v>
      </c>
      <c r="K68" s="266">
        <v>4000</v>
      </c>
      <c r="L68" s="268">
        <v>30</v>
      </c>
      <c r="M68" s="267" t="s">
        <v>1298</v>
      </c>
      <c r="N68" s="2"/>
    </row>
    <row r="69" spans="2:14" ht="21.75" thickBot="1" x14ac:dyDescent="0.3">
      <c r="B69" s="1001"/>
      <c r="C69" s="1004"/>
      <c r="D69" s="1004"/>
      <c r="E69" s="1004"/>
      <c r="F69" s="1007"/>
      <c r="G69" s="1004"/>
      <c r="H69" s="1007"/>
      <c r="I69" s="266" t="s">
        <v>526</v>
      </c>
      <c r="J69" s="267" t="s">
        <v>1286</v>
      </c>
      <c r="K69" s="266">
        <v>4500</v>
      </c>
      <c r="L69" s="268">
        <v>13</v>
      </c>
      <c r="M69" s="267" t="s">
        <v>1284</v>
      </c>
      <c r="N69" s="2"/>
    </row>
    <row r="70" spans="2:14" ht="21.75" thickBot="1" x14ac:dyDescent="0.3">
      <c r="B70" s="1001"/>
      <c r="C70" s="1004"/>
      <c r="D70" s="1004"/>
      <c r="E70" s="1004"/>
      <c r="F70" s="1007"/>
      <c r="G70" s="1004"/>
      <c r="H70" s="1007"/>
      <c r="I70" s="266" t="s">
        <v>564</v>
      </c>
      <c r="J70" s="267" t="s">
        <v>1281</v>
      </c>
      <c r="K70" s="266">
        <v>4450</v>
      </c>
      <c r="L70" s="268">
        <v>23</v>
      </c>
      <c r="M70" s="267">
        <v>29</v>
      </c>
      <c r="N70" s="2"/>
    </row>
    <row r="71" spans="2:14" ht="21.75" thickBot="1" x14ac:dyDescent="0.3">
      <c r="B71" s="1001"/>
      <c r="C71" s="1004"/>
      <c r="D71" s="1004"/>
      <c r="E71" s="1004"/>
      <c r="F71" s="1007"/>
      <c r="G71" s="1004"/>
      <c r="H71" s="1007"/>
      <c r="I71" s="266" t="s">
        <v>531</v>
      </c>
      <c r="J71" s="267" t="s">
        <v>1282</v>
      </c>
      <c r="K71" s="266">
        <v>4401</v>
      </c>
      <c r="L71" s="268">
        <v>8</v>
      </c>
      <c r="M71" s="267" t="s">
        <v>1409</v>
      </c>
      <c r="N71" s="2"/>
    </row>
    <row r="72" spans="2:14" ht="21.75" thickBot="1" x14ac:dyDescent="0.3">
      <c r="B72" s="1002"/>
      <c r="C72" s="1005"/>
      <c r="D72" s="1005"/>
      <c r="E72" s="1005"/>
      <c r="F72" s="1008"/>
      <c r="G72" s="1005"/>
      <c r="H72" s="1008"/>
      <c r="I72" s="266" t="s">
        <v>537</v>
      </c>
      <c r="J72" s="267" t="s">
        <v>1293</v>
      </c>
      <c r="K72" s="266">
        <v>4900</v>
      </c>
      <c r="L72" s="268">
        <v>0</v>
      </c>
      <c r="M72" s="266">
        <v>0</v>
      </c>
      <c r="N72" s="2"/>
    </row>
    <row r="73" spans="2:14" ht="36" customHeight="1" x14ac:dyDescent="0.25">
      <c r="B73" s="1000" t="s">
        <v>33</v>
      </c>
      <c r="C73" s="1003" t="s">
        <v>69</v>
      </c>
      <c r="D73" s="1003" t="s">
        <v>1315</v>
      </c>
      <c r="E73" s="1003" t="s">
        <v>1783</v>
      </c>
      <c r="F73" s="1006" t="s">
        <v>830</v>
      </c>
      <c r="G73" s="1003" t="s">
        <v>1316</v>
      </c>
      <c r="H73" s="1006" t="s">
        <v>841</v>
      </c>
      <c r="I73" s="1003" t="s">
        <v>525</v>
      </c>
      <c r="J73" s="1006" t="s">
        <v>1318</v>
      </c>
      <c r="K73" s="1003">
        <v>4260</v>
      </c>
      <c r="L73" s="1003">
        <v>6</v>
      </c>
      <c r="M73" s="1006" t="s">
        <v>973</v>
      </c>
      <c r="N73" s="262"/>
    </row>
    <row r="74" spans="2:14" ht="3.75" customHeight="1" x14ac:dyDescent="0.25">
      <c r="B74" s="1001"/>
      <c r="C74" s="1004"/>
      <c r="D74" s="1004"/>
      <c r="E74" s="1004"/>
      <c r="F74" s="1007"/>
      <c r="G74" s="1004"/>
      <c r="H74" s="1007"/>
      <c r="I74" s="1004"/>
      <c r="J74" s="1007"/>
      <c r="K74" s="1004"/>
      <c r="L74" s="1004"/>
      <c r="M74" s="1007"/>
      <c r="N74" s="2"/>
    </row>
    <row r="75" spans="2:14" ht="15.75" customHeight="1" thickBot="1" x14ac:dyDescent="0.3">
      <c r="B75" s="1001"/>
      <c r="C75" s="1004"/>
      <c r="D75" s="1004"/>
      <c r="E75" s="1004"/>
      <c r="F75" s="1007"/>
      <c r="G75" s="1004"/>
      <c r="H75" s="1007"/>
      <c r="I75" s="1005"/>
      <c r="J75" s="1008"/>
      <c r="K75" s="1005"/>
      <c r="L75" s="1005"/>
      <c r="M75" s="1008"/>
      <c r="N75" s="2"/>
    </row>
    <row r="76" spans="2:14" ht="42.75" thickBot="1" x14ac:dyDescent="0.3">
      <c r="B76" s="1001"/>
      <c r="C76" s="1004"/>
      <c r="D76" s="1004"/>
      <c r="E76" s="1004"/>
      <c r="F76" s="1007"/>
      <c r="G76" s="1004"/>
      <c r="H76" s="1007"/>
      <c r="I76" s="266" t="s">
        <v>565</v>
      </c>
      <c r="J76" s="267" t="s">
        <v>1281</v>
      </c>
      <c r="K76" s="266">
        <v>4500</v>
      </c>
      <c r="L76" s="266">
        <v>22</v>
      </c>
      <c r="M76" s="267" t="s">
        <v>1784</v>
      </c>
      <c r="N76" s="2"/>
    </row>
    <row r="77" spans="2:14" ht="42.75" thickBot="1" x14ac:dyDescent="0.3">
      <c r="B77" s="1001"/>
      <c r="C77" s="1004"/>
      <c r="D77" s="1004"/>
      <c r="E77" s="1004"/>
      <c r="F77" s="1007"/>
      <c r="G77" s="1004"/>
      <c r="H77" s="1007"/>
      <c r="I77" s="266" t="s">
        <v>527</v>
      </c>
      <c r="J77" s="267" t="s">
        <v>1277</v>
      </c>
      <c r="K77" s="266">
        <v>4580</v>
      </c>
      <c r="L77" s="266">
        <v>26</v>
      </c>
      <c r="M77" s="267" t="s">
        <v>1319</v>
      </c>
      <c r="N77" s="2"/>
    </row>
    <row r="78" spans="2:14" ht="21.75" thickBot="1" x14ac:dyDescent="0.3">
      <c r="B78" s="1001"/>
      <c r="C78" s="1004"/>
      <c r="D78" s="1004"/>
      <c r="E78" s="1004"/>
      <c r="F78" s="1007"/>
      <c r="G78" s="1004"/>
      <c r="H78" s="1007"/>
      <c r="I78" s="266" t="s">
        <v>529</v>
      </c>
      <c r="J78" s="267" t="s">
        <v>1283</v>
      </c>
      <c r="K78" s="266">
        <v>4000</v>
      </c>
      <c r="L78" s="266">
        <v>21</v>
      </c>
      <c r="M78" s="267" t="s">
        <v>1320</v>
      </c>
      <c r="N78" s="2"/>
    </row>
    <row r="79" spans="2:14" ht="21.75" thickBot="1" x14ac:dyDescent="0.3">
      <c r="B79" s="1001"/>
      <c r="C79" s="1004"/>
      <c r="D79" s="1004"/>
      <c r="E79" s="1004"/>
      <c r="F79" s="1007"/>
      <c r="G79" s="1004"/>
      <c r="H79" s="1007"/>
      <c r="I79" s="266" t="s">
        <v>724</v>
      </c>
      <c r="J79" s="267" t="s">
        <v>1321</v>
      </c>
      <c r="K79" s="266">
        <v>4450</v>
      </c>
      <c r="L79" s="266">
        <v>22</v>
      </c>
      <c r="M79" s="267" t="s">
        <v>1322</v>
      </c>
      <c r="N79" s="2"/>
    </row>
    <row r="80" spans="2:14" ht="21.75" thickBot="1" x14ac:dyDescent="0.3">
      <c r="B80" s="1001"/>
      <c r="C80" s="1004"/>
      <c r="D80" s="1004"/>
      <c r="E80" s="1004"/>
      <c r="F80" s="1007"/>
      <c r="G80" s="1004"/>
      <c r="H80" s="1007"/>
      <c r="I80" s="266" t="s">
        <v>532</v>
      </c>
      <c r="J80" s="267" t="s">
        <v>1293</v>
      </c>
      <c r="K80" s="266">
        <v>4421</v>
      </c>
      <c r="L80" s="266">
        <v>14</v>
      </c>
      <c r="M80" s="267" t="s">
        <v>1323</v>
      </c>
      <c r="N80" s="2"/>
    </row>
    <row r="81" spans="2:14" ht="21.75" thickBot="1" x14ac:dyDescent="0.3">
      <c r="B81" s="1001"/>
      <c r="C81" s="1004"/>
      <c r="D81" s="1004"/>
      <c r="E81" s="1004"/>
      <c r="F81" s="1007"/>
      <c r="G81" s="1004"/>
      <c r="H81" s="1007"/>
      <c r="I81" s="266" t="s">
        <v>566</v>
      </c>
      <c r="J81" s="267" t="s">
        <v>1278</v>
      </c>
      <c r="K81" s="266">
        <v>4550</v>
      </c>
      <c r="L81" s="266">
        <v>40</v>
      </c>
      <c r="M81" s="267" t="s">
        <v>1329</v>
      </c>
      <c r="N81" s="2"/>
    </row>
    <row r="82" spans="2:14" ht="21.75" thickBot="1" x14ac:dyDescent="0.3">
      <c r="B82" s="1001"/>
      <c r="C82" s="1004"/>
      <c r="D82" s="1004"/>
      <c r="E82" s="1004"/>
      <c r="F82" s="1007"/>
      <c r="G82" s="1004"/>
      <c r="H82" s="1007"/>
      <c r="I82" s="266" t="s">
        <v>555</v>
      </c>
      <c r="J82" s="267">
        <v>123</v>
      </c>
      <c r="K82" s="266">
        <v>4100</v>
      </c>
      <c r="L82" s="266">
        <v>18</v>
      </c>
      <c r="M82" s="267" t="s">
        <v>1330</v>
      </c>
      <c r="N82" s="2"/>
    </row>
    <row r="83" spans="2:14" ht="21.75" thickBot="1" x14ac:dyDescent="0.3">
      <c r="B83" s="1001"/>
      <c r="C83" s="1004"/>
      <c r="D83" s="1004"/>
      <c r="E83" s="1004"/>
      <c r="F83" s="1007"/>
      <c r="G83" s="1004"/>
      <c r="H83" s="1007"/>
      <c r="I83" s="266" t="s">
        <v>567</v>
      </c>
      <c r="J83" s="267" t="s">
        <v>1324</v>
      </c>
      <c r="K83" s="266">
        <v>4570</v>
      </c>
      <c r="L83" s="266">
        <v>15</v>
      </c>
      <c r="M83" s="267" t="s">
        <v>1325</v>
      </c>
      <c r="N83" s="2"/>
    </row>
    <row r="84" spans="2:14" ht="21.75" thickBot="1" x14ac:dyDescent="0.3">
      <c r="B84" s="1001"/>
      <c r="C84" s="1004"/>
      <c r="D84" s="1004"/>
      <c r="E84" s="1004"/>
      <c r="F84" s="1007"/>
      <c r="G84" s="1004"/>
      <c r="H84" s="1007"/>
      <c r="I84" s="266" t="s">
        <v>560</v>
      </c>
      <c r="J84" s="267" t="s">
        <v>1326</v>
      </c>
      <c r="K84" s="266">
        <v>4600</v>
      </c>
      <c r="L84" s="266">
        <v>6</v>
      </c>
      <c r="M84" s="267" t="s">
        <v>1327</v>
      </c>
      <c r="N84" s="2"/>
    </row>
    <row r="85" spans="2:14" ht="21.75" thickBot="1" x14ac:dyDescent="0.3">
      <c r="B85" s="1002"/>
      <c r="C85" s="1005"/>
      <c r="D85" s="1005"/>
      <c r="E85" s="1005"/>
      <c r="F85" s="1008"/>
      <c r="G85" s="1005"/>
      <c r="H85" s="1008"/>
      <c r="I85" s="266" t="s">
        <v>568</v>
      </c>
      <c r="J85" s="267" t="s">
        <v>1282</v>
      </c>
      <c r="K85" s="266">
        <v>4610</v>
      </c>
      <c r="L85" s="266">
        <v>18</v>
      </c>
      <c r="M85" s="267" t="s">
        <v>1328</v>
      </c>
      <c r="N85" s="2"/>
    </row>
    <row r="86" spans="2:14" ht="20.25" customHeight="1" x14ac:dyDescent="0.25">
      <c r="B86" s="1000" t="s">
        <v>34</v>
      </c>
      <c r="C86" s="1000" t="s">
        <v>569</v>
      </c>
      <c r="D86" s="1003" t="s">
        <v>1211</v>
      </c>
      <c r="E86" s="1003" t="s">
        <v>1785</v>
      </c>
      <c r="F86" s="1020" t="s">
        <v>828</v>
      </c>
      <c r="G86" s="1003" t="s">
        <v>1786</v>
      </c>
      <c r="H86" s="1020" t="s">
        <v>199</v>
      </c>
      <c r="I86" s="1003" t="s">
        <v>544</v>
      </c>
      <c r="J86" s="1006" t="s">
        <v>1280</v>
      </c>
      <c r="K86" s="1003">
        <v>4260</v>
      </c>
      <c r="L86" s="1003">
        <v>10</v>
      </c>
      <c r="M86" s="1006" t="s">
        <v>973</v>
      </c>
      <c r="N86" s="262"/>
    </row>
    <row r="87" spans="2:14" ht="3.75" customHeight="1" x14ac:dyDescent="0.25">
      <c r="B87" s="1001"/>
      <c r="C87" s="1001"/>
      <c r="D87" s="1004"/>
      <c r="E87" s="1004"/>
      <c r="F87" s="1021"/>
      <c r="G87" s="1004"/>
      <c r="H87" s="1021"/>
      <c r="I87" s="1004"/>
      <c r="J87" s="1007"/>
      <c r="K87" s="1004"/>
      <c r="L87" s="1004"/>
      <c r="M87" s="1007"/>
      <c r="N87" s="2"/>
    </row>
    <row r="88" spans="2:14" ht="15.75" customHeight="1" thickBot="1" x14ac:dyDescent="0.3">
      <c r="B88" s="1001"/>
      <c r="C88" s="1001"/>
      <c r="D88" s="1004"/>
      <c r="E88" s="1004"/>
      <c r="F88" s="1021"/>
      <c r="G88" s="1004"/>
      <c r="H88" s="1021"/>
      <c r="I88" s="1005"/>
      <c r="J88" s="1008"/>
      <c r="K88" s="1005"/>
      <c r="L88" s="1005"/>
      <c r="M88" s="1008"/>
      <c r="N88" s="2"/>
    </row>
    <row r="89" spans="2:14" ht="21.75" thickBot="1" x14ac:dyDescent="0.3">
      <c r="B89" s="1001"/>
      <c r="C89" s="1001"/>
      <c r="D89" s="1004"/>
      <c r="E89" s="1004"/>
      <c r="F89" s="1021"/>
      <c r="G89" s="1004"/>
      <c r="H89" s="1021"/>
      <c r="I89" s="266" t="s">
        <v>570</v>
      </c>
      <c r="J89" s="267" t="s">
        <v>1281</v>
      </c>
      <c r="K89" s="266">
        <v>4500</v>
      </c>
      <c r="L89" s="266">
        <v>34</v>
      </c>
      <c r="M89" s="267" t="s">
        <v>1353</v>
      </c>
      <c r="N89" s="2"/>
    </row>
    <row r="90" spans="2:14" ht="21.75" thickBot="1" x14ac:dyDescent="0.3">
      <c r="B90" s="1001"/>
      <c r="C90" s="1001"/>
      <c r="D90" s="1004"/>
      <c r="E90" s="1004"/>
      <c r="F90" s="1021"/>
      <c r="G90" s="1004"/>
      <c r="H90" s="1021"/>
      <c r="I90" s="266" t="s">
        <v>552</v>
      </c>
      <c r="J90" s="267" t="s">
        <v>1277</v>
      </c>
      <c r="K90" s="266">
        <v>4501</v>
      </c>
      <c r="L90" s="266">
        <v>24</v>
      </c>
      <c r="M90" s="267" t="s">
        <v>1099</v>
      </c>
      <c r="N90" s="2"/>
    </row>
    <row r="91" spans="2:14" ht="42.75" thickBot="1" x14ac:dyDescent="0.3">
      <c r="B91" s="1001"/>
      <c r="C91" s="1001"/>
      <c r="D91" s="1004"/>
      <c r="E91" s="1004"/>
      <c r="F91" s="1021"/>
      <c r="G91" s="1004"/>
      <c r="H91" s="1021"/>
      <c r="I91" s="266" t="s">
        <v>527</v>
      </c>
      <c r="J91" s="267" t="s">
        <v>1282</v>
      </c>
      <c r="K91" s="266">
        <v>4580</v>
      </c>
      <c r="L91" s="266">
        <v>26</v>
      </c>
      <c r="M91" s="267">
        <v>25</v>
      </c>
      <c r="N91" s="2"/>
    </row>
    <row r="92" spans="2:14" ht="21.75" thickBot="1" x14ac:dyDescent="0.3">
      <c r="B92" s="1001"/>
      <c r="C92" s="1001"/>
      <c r="D92" s="1004"/>
      <c r="E92" s="1004"/>
      <c r="F92" s="1021"/>
      <c r="G92" s="1004"/>
      <c r="H92" s="1021"/>
      <c r="I92" s="266" t="s">
        <v>529</v>
      </c>
      <c r="J92" s="267" t="s">
        <v>1283</v>
      </c>
      <c r="K92" s="266">
        <v>4000</v>
      </c>
      <c r="L92" s="266">
        <v>85</v>
      </c>
      <c r="M92" s="267" t="s">
        <v>1354</v>
      </c>
      <c r="N92" s="2"/>
    </row>
    <row r="93" spans="2:14" ht="21.75" thickBot="1" x14ac:dyDescent="0.3">
      <c r="B93" s="1001"/>
      <c r="C93" s="1001"/>
      <c r="D93" s="1004"/>
      <c r="E93" s="1004"/>
      <c r="F93" s="1021"/>
      <c r="G93" s="1004"/>
      <c r="H93" s="1021"/>
      <c r="I93" s="266" t="s">
        <v>533</v>
      </c>
      <c r="J93" s="267" t="s">
        <v>1279</v>
      </c>
      <c r="K93" s="266">
        <v>4450</v>
      </c>
      <c r="L93" s="266">
        <v>47</v>
      </c>
      <c r="M93" s="267">
        <v>29</v>
      </c>
      <c r="N93" s="2"/>
    </row>
    <row r="94" spans="2:14" ht="42.75" thickBot="1" x14ac:dyDescent="0.3">
      <c r="B94" s="1001"/>
      <c r="C94" s="1001"/>
      <c r="D94" s="1004"/>
      <c r="E94" s="1004"/>
      <c r="F94" s="1021"/>
      <c r="G94" s="1004"/>
      <c r="H94" s="1021"/>
      <c r="I94" s="266" t="s">
        <v>571</v>
      </c>
      <c r="J94" s="267" t="s">
        <v>1355</v>
      </c>
      <c r="K94" s="266">
        <v>4106</v>
      </c>
      <c r="L94" s="266">
        <v>6</v>
      </c>
      <c r="M94" s="267" t="s">
        <v>1356</v>
      </c>
      <c r="N94" s="2"/>
    </row>
    <row r="95" spans="2:14" ht="21.75" thickBot="1" x14ac:dyDescent="0.3">
      <c r="B95" s="1001"/>
      <c r="C95" s="1001"/>
      <c r="D95" s="1004"/>
      <c r="E95" s="1004"/>
      <c r="F95" s="1021"/>
      <c r="G95" s="1004"/>
      <c r="H95" s="1021"/>
      <c r="I95" s="266" t="s">
        <v>555</v>
      </c>
      <c r="J95" s="267" t="s">
        <v>1293</v>
      </c>
      <c r="K95" s="266">
        <v>4100</v>
      </c>
      <c r="L95" s="266">
        <v>21</v>
      </c>
      <c r="M95" s="267" t="s">
        <v>1335</v>
      </c>
      <c r="N95" s="2"/>
    </row>
    <row r="96" spans="2:14" ht="42.75" thickBot="1" x14ac:dyDescent="0.3">
      <c r="B96" s="1001"/>
      <c r="C96" s="1001"/>
      <c r="D96" s="1004"/>
      <c r="E96" s="1004"/>
      <c r="F96" s="1021"/>
      <c r="G96" s="1004"/>
      <c r="H96" s="1021"/>
      <c r="I96" s="266" t="s">
        <v>572</v>
      </c>
      <c r="J96" s="267" t="s">
        <v>1285</v>
      </c>
      <c r="K96" s="266">
        <v>4261</v>
      </c>
      <c r="L96" s="266">
        <v>1</v>
      </c>
      <c r="M96" s="267" t="s">
        <v>1787</v>
      </c>
      <c r="N96" s="2"/>
    </row>
    <row r="97" spans="2:14" ht="21.75" thickBot="1" x14ac:dyDescent="0.3">
      <c r="B97" s="1001"/>
      <c r="C97" s="1001"/>
      <c r="D97" s="1004"/>
      <c r="E97" s="1004"/>
      <c r="F97" s="1021"/>
      <c r="G97" s="1004"/>
      <c r="H97" s="1021"/>
      <c r="I97" s="266" t="s">
        <v>532</v>
      </c>
      <c r="J97" s="267" t="s">
        <v>1318</v>
      </c>
      <c r="K97" s="266">
        <v>4421</v>
      </c>
      <c r="L97" s="266">
        <v>48</v>
      </c>
      <c r="M97" s="267">
        <v>20</v>
      </c>
      <c r="N97" s="2"/>
    </row>
    <row r="98" spans="2:14" ht="21.75" thickBot="1" x14ac:dyDescent="0.3">
      <c r="B98" s="1001"/>
      <c r="C98" s="1001"/>
      <c r="D98" s="1004"/>
      <c r="E98" s="1004"/>
      <c r="F98" s="1021"/>
      <c r="G98" s="1004"/>
      <c r="H98" s="1021"/>
      <c r="I98" s="266" t="s">
        <v>567</v>
      </c>
      <c r="J98" s="267">
        <v>109</v>
      </c>
      <c r="K98" s="266">
        <v>4570</v>
      </c>
      <c r="L98" s="266">
        <v>20</v>
      </c>
      <c r="M98" s="267">
        <v>21</v>
      </c>
      <c r="N98" s="2"/>
    </row>
    <row r="99" spans="2:14" ht="21.75" thickBot="1" x14ac:dyDescent="0.3">
      <c r="B99" s="1001"/>
      <c r="C99" s="1001"/>
      <c r="D99" s="1004"/>
      <c r="E99" s="1004"/>
      <c r="F99" s="1021"/>
      <c r="G99" s="1004"/>
      <c r="H99" s="1021"/>
      <c r="I99" s="266" t="s">
        <v>528</v>
      </c>
      <c r="J99" s="267" t="s">
        <v>1321</v>
      </c>
      <c r="K99" s="266">
        <v>4220</v>
      </c>
      <c r="L99" s="266">
        <v>40</v>
      </c>
      <c r="M99" s="267">
        <v>22</v>
      </c>
      <c r="N99" s="2"/>
    </row>
    <row r="100" spans="2:14" ht="21.75" thickBot="1" x14ac:dyDescent="0.3">
      <c r="B100" s="1001"/>
      <c r="C100" s="1001"/>
      <c r="D100" s="1004"/>
      <c r="E100" s="1004"/>
      <c r="F100" s="1021"/>
      <c r="G100" s="1004"/>
      <c r="H100" s="1021"/>
      <c r="I100" s="266" t="s">
        <v>560</v>
      </c>
      <c r="J100" s="267" t="s">
        <v>1276</v>
      </c>
      <c r="K100" s="266">
        <v>4600</v>
      </c>
      <c r="L100" s="266">
        <v>15</v>
      </c>
      <c r="M100" s="267">
        <v>23</v>
      </c>
      <c r="N100" s="2"/>
    </row>
    <row r="101" spans="2:14" ht="21.75" thickBot="1" x14ac:dyDescent="0.3">
      <c r="B101" s="1001"/>
      <c r="C101" s="1001"/>
      <c r="D101" s="1004"/>
      <c r="E101" s="1004"/>
      <c r="F101" s="1021"/>
      <c r="G101" s="1004"/>
      <c r="H101" s="1021"/>
      <c r="I101" s="266" t="s">
        <v>568</v>
      </c>
      <c r="J101" s="267" t="s">
        <v>1289</v>
      </c>
      <c r="K101" s="266">
        <v>4610</v>
      </c>
      <c r="L101" s="266">
        <v>10</v>
      </c>
      <c r="M101" s="267" t="s">
        <v>573</v>
      </c>
      <c r="N101" s="2"/>
    </row>
    <row r="102" spans="2:14" ht="21.75" thickBot="1" x14ac:dyDescent="0.3">
      <c r="B102" s="1001"/>
      <c r="C102" s="1001"/>
      <c r="D102" s="1004"/>
      <c r="E102" s="1004"/>
      <c r="F102" s="1021"/>
      <c r="G102" s="1004"/>
      <c r="H102" s="1021"/>
      <c r="I102" s="266" t="s">
        <v>531</v>
      </c>
      <c r="J102" s="267" t="s">
        <v>1357</v>
      </c>
      <c r="K102" s="266">
        <v>4401</v>
      </c>
      <c r="L102" s="266">
        <v>35</v>
      </c>
      <c r="M102" s="267">
        <v>28</v>
      </c>
      <c r="N102" s="2"/>
    </row>
    <row r="103" spans="2:14" ht="21.75" thickBot="1" x14ac:dyDescent="0.3">
      <c r="B103" s="1001"/>
      <c r="C103" s="1001"/>
      <c r="D103" s="1004"/>
      <c r="E103" s="1004"/>
      <c r="F103" s="1021"/>
      <c r="G103" s="1004"/>
      <c r="H103" s="1021"/>
      <c r="I103" s="266" t="s">
        <v>2007</v>
      </c>
      <c r="J103" s="267" t="s">
        <v>1662</v>
      </c>
      <c r="K103" s="266">
        <v>4700</v>
      </c>
      <c r="L103" s="266">
        <v>36</v>
      </c>
      <c r="M103" s="267" t="s">
        <v>1295</v>
      </c>
      <c r="N103" s="402"/>
    </row>
    <row r="104" spans="2:14" ht="21.75" thickBot="1" x14ac:dyDescent="0.3">
      <c r="B104" s="1002"/>
      <c r="C104" s="1002"/>
      <c r="D104" s="1005"/>
      <c r="E104" s="1005"/>
      <c r="F104" s="1022"/>
      <c r="G104" s="1005"/>
      <c r="H104" s="1022"/>
      <c r="I104" s="266" t="s">
        <v>574</v>
      </c>
      <c r="J104" s="267" t="s">
        <v>1358</v>
      </c>
      <c r="K104" s="266">
        <v>4640</v>
      </c>
      <c r="L104" s="266">
        <v>20</v>
      </c>
      <c r="M104" s="267">
        <v>34</v>
      </c>
      <c r="N104" s="2"/>
    </row>
    <row r="105" spans="2:14" ht="24" customHeight="1" x14ac:dyDescent="0.25">
      <c r="B105" s="1000" t="s">
        <v>36</v>
      </c>
      <c r="C105" s="1003" t="s">
        <v>575</v>
      </c>
      <c r="D105" s="1003" t="s">
        <v>479</v>
      </c>
      <c r="E105" s="1003" t="s">
        <v>1788</v>
      </c>
      <c r="F105" s="1006" t="s">
        <v>829</v>
      </c>
      <c r="G105" s="1003" t="s">
        <v>1789</v>
      </c>
      <c r="H105" s="1006" t="s">
        <v>307</v>
      </c>
      <c r="I105" s="1003" t="s">
        <v>544</v>
      </c>
      <c r="J105" s="1009" t="s">
        <v>1308</v>
      </c>
      <c r="K105" s="1000">
        <v>4260</v>
      </c>
      <c r="L105" s="1003">
        <v>6</v>
      </c>
      <c r="M105" s="1009" t="s">
        <v>973</v>
      </c>
      <c r="N105" s="265"/>
    </row>
    <row r="106" spans="2:14" ht="10.5" customHeight="1" x14ac:dyDescent="0.25">
      <c r="B106" s="1001"/>
      <c r="C106" s="1004"/>
      <c r="D106" s="1004"/>
      <c r="E106" s="1004"/>
      <c r="F106" s="1007"/>
      <c r="G106" s="1004"/>
      <c r="H106" s="1007"/>
      <c r="I106" s="1004"/>
      <c r="J106" s="1012"/>
      <c r="K106" s="1001"/>
      <c r="L106" s="1004"/>
      <c r="M106" s="1012"/>
      <c r="N106" s="2"/>
    </row>
    <row r="107" spans="2:14" ht="15.75" customHeight="1" thickBot="1" x14ac:dyDescent="0.3">
      <c r="B107" s="1001"/>
      <c r="C107" s="1004"/>
      <c r="D107" s="1004"/>
      <c r="E107" s="1004"/>
      <c r="F107" s="1007"/>
      <c r="G107" s="1004"/>
      <c r="H107" s="1007"/>
      <c r="I107" s="1005"/>
      <c r="J107" s="1010"/>
      <c r="K107" s="1002"/>
      <c r="L107" s="1005"/>
      <c r="M107" s="1010"/>
      <c r="N107" s="2"/>
    </row>
    <row r="108" spans="2:14" ht="21.75" thickBot="1" x14ac:dyDescent="0.3">
      <c r="B108" s="1001"/>
      <c r="C108" s="1004"/>
      <c r="D108" s="1004"/>
      <c r="E108" s="1004"/>
      <c r="F108" s="1007"/>
      <c r="G108" s="1004"/>
      <c r="H108" s="1007"/>
      <c r="I108" s="266" t="s">
        <v>526</v>
      </c>
      <c r="J108" s="277" t="s">
        <v>1277</v>
      </c>
      <c r="K108" s="268">
        <v>4500</v>
      </c>
      <c r="L108" s="268">
        <v>25</v>
      </c>
      <c r="M108" s="277" t="s">
        <v>1284</v>
      </c>
      <c r="N108" s="2"/>
    </row>
    <row r="109" spans="2:14" ht="21.75" thickBot="1" x14ac:dyDescent="0.3">
      <c r="B109" s="1001"/>
      <c r="C109" s="1004"/>
      <c r="D109" s="1004"/>
      <c r="E109" s="1004"/>
      <c r="F109" s="1007"/>
      <c r="G109" s="1004"/>
      <c r="H109" s="1007"/>
      <c r="I109" s="266" t="s">
        <v>548</v>
      </c>
      <c r="J109" s="277" t="s">
        <v>1309</v>
      </c>
      <c r="K109" s="268">
        <v>4530</v>
      </c>
      <c r="L109" s="268">
        <v>5</v>
      </c>
      <c r="M109" s="277" t="s">
        <v>1310</v>
      </c>
      <c r="N109" s="2"/>
    </row>
    <row r="110" spans="2:14" ht="42.75" thickBot="1" x14ac:dyDescent="0.3">
      <c r="B110" s="1001"/>
      <c r="C110" s="1004"/>
      <c r="D110" s="1004"/>
      <c r="E110" s="1004"/>
      <c r="F110" s="1007"/>
      <c r="G110" s="1004"/>
      <c r="H110" s="1007"/>
      <c r="I110" s="266" t="s">
        <v>1790</v>
      </c>
      <c r="J110" s="277" t="s">
        <v>1277</v>
      </c>
      <c r="K110" s="268">
        <v>4580</v>
      </c>
      <c r="L110" s="268">
        <v>12</v>
      </c>
      <c r="M110" s="277">
        <v>25</v>
      </c>
      <c r="N110" s="2"/>
    </row>
    <row r="111" spans="2:14" ht="21.75" thickBot="1" x14ac:dyDescent="0.3">
      <c r="B111" s="1001"/>
      <c r="C111" s="1004"/>
      <c r="D111" s="1004"/>
      <c r="E111" s="1004"/>
      <c r="F111" s="1007"/>
      <c r="G111" s="1004"/>
      <c r="H111" s="1007"/>
      <c r="I111" s="266" t="s">
        <v>529</v>
      </c>
      <c r="J111" s="277" t="s">
        <v>1280</v>
      </c>
      <c r="K111" s="268">
        <v>4000</v>
      </c>
      <c r="L111" s="268">
        <v>48</v>
      </c>
      <c r="M111" s="277" t="s">
        <v>1298</v>
      </c>
      <c r="N111" s="2"/>
    </row>
    <row r="112" spans="2:14" ht="21.75" thickBot="1" x14ac:dyDescent="0.3">
      <c r="B112" s="1001"/>
      <c r="C112" s="1004"/>
      <c r="D112" s="1004"/>
      <c r="E112" s="1004"/>
      <c r="F112" s="1007"/>
      <c r="G112" s="1004"/>
      <c r="H112" s="1007"/>
      <c r="I112" s="266" t="s">
        <v>533</v>
      </c>
      <c r="J112" s="277" t="s">
        <v>1281</v>
      </c>
      <c r="K112" s="268">
        <v>4450</v>
      </c>
      <c r="L112" s="268">
        <v>30</v>
      </c>
      <c r="M112" s="277">
        <v>29</v>
      </c>
      <c r="N112" s="2"/>
    </row>
    <row r="113" spans="2:14" ht="21.75" thickBot="1" x14ac:dyDescent="0.3">
      <c r="B113" s="1001"/>
      <c r="C113" s="1004"/>
      <c r="D113" s="1004"/>
      <c r="E113" s="1004"/>
      <c r="F113" s="1007"/>
      <c r="G113" s="1004"/>
      <c r="H113" s="1007"/>
      <c r="I113" s="266" t="s">
        <v>568</v>
      </c>
      <c r="J113" s="277" t="s">
        <v>1286</v>
      </c>
      <c r="K113" s="268">
        <v>4610</v>
      </c>
      <c r="L113" s="268">
        <v>20</v>
      </c>
      <c r="M113" s="277">
        <v>26</v>
      </c>
      <c r="N113" s="2"/>
    </row>
    <row r="114" spans="2:14" ht="21.75" thickBot="1" x14ac:dyDescent="0.3">
      <c r="B114" s="1001"/>
      <c r="C114" s="1004"/>
      <c r="D114" s="1004"/>
      <c r="E114" s="1004"/>
      <c r="F114" s="1007"/>
      <c r="G114" s="1004"/>
      <c r="H114" s="1007"/>
      <c r="I114" s="266" t="s">
        <v>547</v>
      </c>
      <c r="J114" s="277" t="s">
        <v>1280</v>
      </c>
      <c r="K114" s="268">
        <v>4050</v>
      </c>
      <c r="L114" s="268">
        <v>7</v>
      </c>
      <c r="M114" s="277" t="s">
        <v>1791</v>
      </c>
      <c r="N114" s="265"/>
    </row>
    <row r="115" spans="2:14" ht="21.75" thickBot="1" x14ac:dyDescent="0.3">
      <c r="B115" s="1002"/>
      <c r="C115" s="1005"/>
      <c r="D115" s="1005"/>
      <c r="E115" s="1005"/>
      <c r="F115" s="1008"/>
      <c r="G115" s="1005"/>
      <c r="H115" s="1008"/>
      <c r="I115" s="266" t="s">
        <v>531</v>
      </c>
      <c r="J115" s="277" t="s">
        <v>1282</v>
      </c>
      <c r="K115" s="268">
        <v>4401</v>
      </c>
      <c r="L115" s="268">
        <v>17</v>
      </c>
      <c r="M115" s="277">
        <v>28</v>
      </c>
      <c r="N115" s="2"/>
    </row>
    <row r="116" spans="2:14" ht="48.75" customHeight="1" x14ac:dyDescent="0.25">
      <c r="B116" s="1000" t="s">
        <v>39</v>
      </c>
      <c r="C116" s="1003" t="s">
        <v>101</v>
      </c>
      <c r="D116" s="1003" t="s">
        <v>1216</v>
      </c>
      <c r="E116" s="1003" t="s">
        <v>1359</v>
      </c>
      <c r="F116" s="1006" t="s">
        <v>831</v>
      </c>
      <c r="G116" s="1003" t="s">
        <v>1360</v>
      </c>
      <c r="H116" s="1006" t="s">
        <v>338</v>
      </c>
      <c r="I116" s="1003" t="s">
        <v>525</v>
      </c>
      <c r="J116" s="1009" t="s">
        <v>1283</v>
      </c>
      <c r="K116" s="1003">
        <v>4260</v>
      </c>
      <c r="L116" s="1003">
        <v>6</v>
      </c>
      <c r="M116" s="1006" t="s">
        <v>973</v>
      </c>
      <c r="N116" s="265"/>
    </row>
    <row r="117" spans="2:14" ht="10.5" customHeight="1" x14ac:dyDescent="0.25">
      <c r="B117" s="1001"/>
      <c r="C117" s="1004"/>
      <c r="D117" s="1004"/>
      <c r="E117" s="1004"/>
      <c r="F117" s="1007"/>
      <c r="G117" s="1004"/>
      <c r="H117" s="1007"/>
      <c r="I117" s="1004"/>
      <c r="J117" s="1012"/>
      <c r="K117" s="1004"/>
      <c r="L117" s="1004"/>
      <c r="M117" s="1007"/>
      <c r="N117" s="2"/>
    </row>
    <row r="118" spans="2:14" ht="18" customHeight="1" thickBot="1" x14ac:dyDescent="0.3">
      <c r="B118" s="1001"/>
      <c r="C118" s="1004"/>
      <c r="D118" s="1004"/>
      <c r="E118" s="1004"/>
      <c r="F118" s="1007"/>
      <c r="G118" s="1004"/>
      <c r="H118" s="1007"/>
      <c r="I118" s="1005"/>
      <c r="J118" s="1010"/>
      <c r="K118" s="1005"/>
      <c r="L118" s="1005"/>
      <c r="M118" s="1008"/>
      <c r="N118" s="2"/>
    </row>
    <row r="119" spans="2:14" ht="67.5" customHeight="1" thickBot="1" x14ac:dyDescent="0.3">
      <c r="B119" s="1001"/>
      <c r="C119" s="1004"/>
      <c r="D119" s="1004"/>
      <c r="E119" s="1004"/>
      <c r="F119" s="1007"/>
      <c r="G119" s="1004"/>
      <c r="H119" s="1007"/>
      <c r="I119" s="266" t="s">
        <v>1792</v>
      </c>
      <c r="J119" s="277" t="s">
        <v>1282</v>
      </c>
      <c r="K119" s="266">
        <v>4500</v>
      </c>
      <c r="L119" s="266">
        <v>43</v>
      </c>
      <c r="M119" s="267" t="s">
        <v>1284</v>
      </c>
      <c r="N119" s="2"/>
    </row>
    <row r="120" spans="2:14" ht="42.75" thickBot="1" x14ac:dyDescent="0.3">
      <c r="B120" s="1001"/>
      <c r="C120" s="1004"/>
      <c r="D120" s="1004"/>
      <c r="E120" s="1004"/>
      <c r="F120" s="1007"/>
      <c r="G120" s="1004"/>
      <c r="H120" s="1007"/>
      <c r="I120" s="266" t="s">
        <v>527</v>
      </c>
      <c r="J120" s="277">
        <v>117</v>
      </c>
      <c r="K120" s="266">
        <v>4580</v>
      </c>
      <c r="L120" s="266">
        <v>21</v>
      </c>
      <c r="M120" s="267">
        <v>25</v>
      </c>
      <c r="N120" s="2"/>
    </row>
    <row r="121" spans="2:14" ht="21.75" thickBot="1" x14ac:dyDescent="0.3">
      <c r="B121" s="1001"/>
      <c r="C121" s="1004"/>
      <c r="D121" s="1004"/>
      <c r="E121" s="1004"/>
      <c r="F121" s="1007"/>
      <c r="G121" s="1004"/>
      <c r="H121" s="1007"/>
      <c r="I121" s="266" t="s">
        <v>529</v>
      </c>
      <c r="J121" s="277" t="s">
        <v>1361</v>
      </c>
      <c r="K121" s="266">
        <v>4000</v>
      </c>
      <c r="L121" s="266">
        <v>30</v>
      </c>
      <c r="M121" s="267" t="s">
        <v>1298</v>
      </c>
      <c r="N121" s="2"/>
    </row>
    <row r="122" spans="2:14" ht="42.75" thickBot="1" x14ac:dyDescent="0.3">
      <c r="B122" s="1001"/>
      <c r="C122" s="1004"/>
      <c r="D122" s="1004"/>
      <c r="E122" s="1004"/>
      <c r="F122" s="1007"/>
      <c r="G122" s="1004"/>
      <c r="H122" s="1007"/>
      <c r="I122" s="266" t="s">
        <v>1793</v>
      </c>
      <c r="J122" s="277" t="s">
        <v>1281</v>
      </c>
      <c r="K122" s="266">
        <v>4450</v>
      </c>
      <c r="L122" s="266">
        <v>43</v>
      </c>
      <c r="M122" s="267">
        <v>29</v>
      </c>
      <c r="N122" s="2"/>
    </row>
    <row r="123" spans="2:14" ht="84.75" thickBot="1" x14ac:dyDescent="0.3">
      <c r="B123" s="1001"/>
      <c r="C123" s="1004"/>
      <c r="D123" s="1004"/>
      <c r="E123" s="1004"/>
      <c r="F123" s="1007"/>
      <c r="G123" s="1004"/>
      <c r="H123" s="1007"/>
      <c r="I123" s="266" t="s">
        <v>576</v>
      </c>
      <c r="J123" s="277" t="s">
        <v>1279</v>
      </c>
      <c r="K123" s="266">
        <v>4100</v>
      </c>
      <c r="L123" s="266">
        <v>40</v>
      </c>
      <c r="M123" s="267">
        <v>53</v>
      </c>
      <c r="N123" s="2"/>
    </row>
    <row r="124" spans="2:14" ht="63.75" thickBot="1" x14ac:dyDescent="0.3">
      <c r="B124" s="1001"/>
      <c r="C124" s="1004"/>
      <c r="D124" s="1004"/>
      <c r="E124" s="1004"/>
      <c r="F124" s="1007"/>
      <c r="G124" s="1004"/>
      <c r="H124" s="1007"/>
      <c r="I124" s="266" t="s">
        <v>577</v>
      </c>
      <c r="J124" s="277" t="s">
        <v>1277</v>
      </c>
      <c r="K124" s="266">
        <v>4421</v>
      </c>
      <c r="L124" s="266">
        <v>22</v>
      </c>
      <c r="M124" s="267">
        <v>20</v>
      </c>
      <c r="N124" s="2"/>
    </row>
    <row r="125" spans="2:14" ht="42.75" thickBot="1" x14ac:dyDescent="0.3">
      <c r="B125" s="1001"/>
      <c r="C125" s="1004"/>
      <c r="D125" s="1004"/>
      <c r="E125" s="1004"/>
      <c r="F125" s="1007"/>
      <c r="G125" s="1004"/>
      <c r="H125" s="1007"/>
      <c r="I125" s="266" t="s">
        <v>578</v>
      </c>
      <c r="J125" s="277" t="s">
        <v>1293</v>
      </c>
      <c r="K125" s="266">
        <v>4220</v>
      </c>
      <c r="L125" s="266">
        <v>34</v>
      </c>
      <c r="M125" s="267">
        <v>22</v>
      </c>
      <c r="N125" s="2"/>
    </row>
    <row r="126" spans="2:14" ht="42.75" thickBot="1" x14ac:dyDescent="0.3">
      <c r="B126" s="1001"/>
      <c r="C126" s="1004"/>
      <c r="D126" s="1004"/>
      <c r="E126" s="1004"/>
      <c r="F126" s="1007"/>
      <c r="G126" s="1004"/>
      <c r="H126" s="1007"/>
      <c r="I126" s="266" t="s">
        <v>579</v>
      </c>
      <c r="J126" s="277" t="s">
        <v>1278</v>
      </c>
      <c r="K126" s="266">
        <v>4600</v>
      </c>
      <c r="L126" s="266">
        <v>16</v>
      </c>
      <c r="M126" s="267">
        <v>23</v>
      </c>
      <c r="N126" s="2"/>
    </row>
    <row r="127" spans="2:14" ht="21.75" thickBot="1" x14ac:dyDescent="0.3">
      <c r="B127" s="1001"/>
      <c r="C127" s="1004"/>
      <c r="D127" s="1004"/>
      <c r="E127" s="1004"/>
      <c r="F127" s="1007"/>
      <c r="G127" s="1004"/>
      <c r="H127" s="1007"/>
      <c r="I127" s="266" t="s">
        <v>568</v>
      </c>
      <c r="J127" s="277" t="s">
        <v>1312</v>
      </c>
      <c r="K127" s="266">
        <v>4610</v>
      </c>
      <c r="L127" s="266">
        <v>12</v>
      </c>
      <c r="M127" s="267">
        <v>26</v>
      </c>
      <c r="N127" s="2"/>
    </row>
    <row r="128" spans="2:14" ht="21.75" thickBot="1" x14ac:dyDescent="0.3">
      <c r="B128" s="1001"/>
      <c r="C128" s="1004"/>
      <c r="D128" s="1004"/>
      <c r="E128" s="1004"/>
      <c r="F128" s="1007"/>
      <c r="G128" s="1004"/>
      <c r="H128" s="1007"/>
      <c r="I128" s="266" t="s">
        <v>547</v>
      </c>
      <c r="J128" s="277">
        <v>125</v>
      </c>
      <c r="K128" s="266">
        <v>4050</v>
      </c>
      <c r="L128" s="266">
        <v>16</v>
      </c>
      <c r="M128" s="267">
        <v>47</v>
      </c>
      <c r="N128" s="2"/>
    </row>
    <row r="129" spans="2:14" ht="42.75" thickBot="1" x14ac:dyDescent="0.3">
      <c r="B129" s="1002"/>
      <c r="C129" s="1005"/>
      <c r="D129" s="1005"/>
      <c r="E129" s="1005"/>
      <c r="F129" s="1008"/>
      <c r="G129" s="1005"/>
      <c r="H129" s="1008"/>
      <c r="I129" s="266" t="s">
        <v>580</v>
      </c>
      <c r="J129" s="277" t="s">
        <v>1280</v>
      </c>
      <c r="K129" s="266">
        <v>4401</v>
      </c>
      <c r="L129" s="266">
        <v>20</v>
      </c>
      <c r="M129" s="267">
        <v>28</v>
      </c>
      <c r="N129" s="2"/>
    </row>
    <row r="130" spans="2:14" ht="25.5" customHeight="1" x14ac:dyDescent="0.25">
      <c r="B130" s="1000" t="s">
        <v>44</v>
      </c>
      <c r="C130" s="1003" t="s">
        <v>581</v>
      </c>
      <c r="D130" s="1003" t="s">
        <v>582</v>
      </c>
      <c r="E130" s="1003" t="s">
        <v>1794</v>
      </c>
      <c r="F130" s="1006" t="s">
        <v>832</v>
      </c>
      <c r="G130" s="1003" t="s">
        <v>1521</v>
      </c>
      <c r="H130" s="1006" t="s">
        <v>325</v>
      </c>
      <c r="I130" s="1003" t="s">
        <v>544</v>
      </c>
      <c r="J130" s="1009" t="s">
        <v>1283</v>
      </c>
      <c r="K130" s="1000">
        <v>4260</v>
      </c>
      <c r="L130" s="1000">
        <v>5</v>
      </c>
      <c r="M130" s="1009" t="s">
        <v>973</v>
      </c>
      <c r="N130" s="265"/>
    </row>
    <row r="131" spans="2:14" ht="6" customHeight="1" x14ac:dyDescent="0.25">
      <c r="B131" s="1001"/>
      <c r="C131" s="1004"/>
      <c r="D131" s="1004"/>
      <c r="E131" s="1004"/>
      <c r="F131" s="1007"/>
      <c r="G131" s="1004"/>
      <c r="H131" s="1007"/>
      <c r="I131" s="1004"/>
      <c r="J131" s="1012"/>
      <c r="K131" s="1001"/>
      <c r="L131" s="1001"/>
      <c r="M131" s="1012"/>
      <c r="N131" s="2"/>
    </row>
    <row r="132" spans="2:14" ht="15.75" customHeight="1" thickBot="1" x14ac:dyDescent="0.3">
      <c r="B132" s="1001"/>
      <c r="C132" s="1004"/>
      <c r="D132" s="1004"/>
      <c r="E132" s="1004"/>
      <c r="F132" s="1007"/>
      <c r="G132" s="1004"/>
      <c r="H132" s="1007"/>
      <c r="I132" s="1005"/>
      <c r="J132" s="1010"/>
      <c r="K132" s="1002"/>
      <c r="L132" s="1002"/>
      <c r="M132" s="1010"/>
      <c r="N132" s="2"/>
    </row>
    <row r="133" spans="2:14" ht="21.75" thickBot="1" x14ac:dyDescent="0.3">
      <c r="B133" s="1001"/>
      <c r="C133" s="1004"/>
      <c r="D133" s="1004"/>
      <c r="E133" s="1004"/>
      <c r="F133" s="1007"/>
      <c r="G133" s="1004"/>
      <c r="H133" s="1007"/>
      <c r="I133" s="266" t="s">
        <v>570</v>
      </c>
      <c r="J133" s="277" t="s">
        <v>1312</v>
      </c>
      <c r="K133" s="268">
        <v>4500</v>
      </c>
      <c r="L133" s="268">
        <v>22</v>
      </c>
      <c r="M133" s="277" t="s">
        <v>1284</v>
      </c>
      <c r="N133" s="2"/>
    </row>
    <row r="134" spans="2:14" ht="42.75" thickBot="1" x14ac:dyDescent="0.3">
      <c r="B134" s="1001"/>
      <c r="C134" s="1004"/>
      <c r="D134" s="1004"/>
      <c r="E134" s="1004"/>
      <c r="F134" s="1007"/>
      <c r="G134" s="1004"/>
      <c r="H134" s="1007"/>
      <c r="I134" s="266" t="s">
        <v>527</v>
      </c>
      <c r="J134" s="277" t="s">
        <v>1313</v>
      </c>
      <c r="K134" s="268">
        <v>4580</v>
      </c>
      <c r="L134" s="268">
        <v>25</v>
      </c>
      <c r="M134" s="277" t="s">
        <v>1314</v>
      </c>
      <c r="N134" s="2"/>
    </row>
    <row r="135" spans="2:14" ht="21.75" thickBot="1" x14ac:dyDescent="0.3">
      <c r="B135" s="1001"/>
      <c r="C135" s="1004"/>
      <c r="D135" s="1004"/>
      <c r="E135" s="1004"/>
      <c r="F135" s="1007"/>
      <c r="G135" s="1004"/>
      <c r="H135" s="1007"/>
      <c r="I135" s="266" t="s">
        <v>529</v>
      </c>
      <c r="J135" s="277" t="s">
        <v>1277</v>
      </c>
      <c r="K135" s="268">
        <v>4000</v>
      </c>
      <c r="L135" s="268">
        <v>45</v>
      </c>
      <c r="M135" s="277" t="s">
        <v>1287</v>
      </c>
      <c r="N135" s="2"/>
    </row>
    <row r="136" spans="2:14" ht="21.75" thickBot="1" x14ac:dyDescent="0.3">
      <c r="B136" s="1001"/>
      <c r="C136" s="1004"/>
      <c r="D136" s="1004"/>
      <c r="E136" s="1004"/>
      <c r="F136" s="1007"/>
      <c r="G136" s="1004"/>
      <c r="H136" s="1007"/>
      <c r="I136" s="266" t="s">
        <v>533</v>
      </c>
      <c r="J136" s="277" t="s">
        <v>1281</v>
      </c>
      <c r="K136" s="268">
        <v>4450</v>
      </c>
      <c r="L136" s="268">
        <v>27</v>
      </c>
      <c r="M136" s="277">
        <v>29</v>
      </c>
      <c r="N136" s="2"/>
    </row>
    <row r="137" spans="2:14" ht="21.75" thickBot="1" x14ac:dyDescent="0.3">
      <c r="B137" s="1001"/>
      <c r="C137" s="1004"/>
      <c r="D137" s="1004"/>
      <c r="E137" s="1004"/>
      <c r="F137" s="1007"/>
      <c r="G137" s="1004"/>
      <c r="H137" s="1007"/>
      <c r="I137" s="266" t="s">
        <v>531</v>
      </c>
      <c r="J137" s="277" t="s">
        <v>1280</v>
      </c>
      <c r="K137" s="268">
        <v>4401</v>
      </c>
      <c r="L137" s="268">
        <v>17</v>
      </c>
      <c r="M137" s="277">
        <v>28</v>
      </c>
      <c r="N137" s="2"/>
    </row>
    <row r="138" spans="2:14" ht="21.75" thickBot="1" x14ac:dyDescent="0.3">
      <c r="B138" s="1002"/>
      <c r="C138" s="1005"/>
      <c r="D138" s="1005"/>
      <c r="E138" s="1005"/>
      <c r="F138" s="1008"/>
      <c r="G138" s="1005"/>
      <c r="H138" s="1008"/>
      <c r="I138" s="266" t="s">
        <v>532</v>
      </c>
      <c r="J138" s="277" t="s">
        <v>1387</v>
      </c>
      <c r="K138" s="268">
        <v>4421</v>
      </c>
      <c r="L138" s="268">
        <v>12</v>
      </c>
      <c r="M138" s="277">
        <v>20</v>
      </c>
      <c r="N138" s="2"/>
    </row>
    <row r="139" spans="2:14" ht="21.75" customHeight="1" x14ac:dyDescent="0.25">
      <c r="B139" s="1000" t="s">
        <v>45</v>
      </c>
      <c r="C139" s="1003" t="s">
        <v>37</v>
      </c>
      <c r="D139" s="1003" t="s">
        <v>583</v>
      </c>
      <c r="E139" s="1003" t="s">
        <v>1362</v>
      </c>
      <c r="F139" s="1009" t="s">
        <v>833</v>
      </c>
      <c r="G139" s="1003" t="s">
        <v>1363</v>
      </c>
      <c r="H139" s="1009" t="s">
        <v>288</v>
      </c>
      <c r="I139" s="1003" t="s">
        <v>585</v>
      </c>
      <c r="J139" s="1009" t="s">
        <v>1283</v>
      </c>
      <c r="K139" s="1000">
        <v>4260</v>
      </c>
      <c r="L139" s="1000">
        <v>21</v>
      </c>
      <c r="M139" s="1009" t="s">
        <v>973</v>
      </c>
      <c r="N139" s="2"/>
    </row>
    <row r="140" spans="2:14" ht="15" customHeight="1" x14ac:dyDescent="0.25">
      <c r="B140" s="1001"/>
      <c r="C140" s="1004"/>
      <c r="D140" s="1004"/>
      <c r="E140" s="1004"/>
      <c r="F140" s="1012"/>
      <c r="G140" s="1004"/>
      <c r="H140" s="1012"/>
      <c r="I140" s="1004"/>
      <c r="J140" s="1012"/>
      <c r="K140" s="1001"/>
      <c r="L140" s="1001"/>
      <c r="M140" s="1012"/>
      <c r="N140" s="1015"/>
    </row>
    <row r="141" spans="2:14" ht="21.75" thickBot="1" x14ac:dyDescent="0.3">
      <c r="B141" s="1001"/>
      <c r="C141" s="1004"/>
      <c r="D141" s="1004"/>
      <c r="E141" s="1004"/>
      <c r="F141" s="1012"/>
      <c r="G141" s="1004"/>
      <c r="H141" s="1012"/>
      <c r="I141" s="266" t="s">
        <v>586</v>
      </c>
      <c r="J141" s="1010"/>
      <c r="K141" s="1002"/>
      <c r="L141" s="1002"/>
      <c r="M141" s="1010"/>
      <c r="N141" s="1015"/>
    </row>
    <row r="142" spans="2:14" ht="21" x14ac:dyDescent="0.25">
      <c r="B142" s="1001"/>
      <c r="C142" s="1004"/>
      <c r="D142" s="1004"/>
      <c r="E142" s="1004"/>
      <c r="F142" s="1012"/>
      <c r="G142" s="1004"/>
      <c r="H142" s="1012"/>
      <c r="I142" s="269" t="s">
        <v>526</v>
      </c>
      <c r="J142" s="1009" t="s">
        <v>1282</v>
      </c>
      <c r="K142" s="1000">
        <v>4500</v>
      </c>
      <c r="L142" s="1000">
        <v>50</v>
      </c>
      <c r="M142" s="1009" t="s">
        <v>588</v>
      </c>
      <c r="N142" s="1015"/>
    </row>
    <row r="143" spans="2:14" ht="21.75" thickBot="1" x14ac:dyDescent="0.3">
      <c r="B143" s="1001"/>
      <c r="C143" s="1004"/>
      <c r="D143" s="1004"/>
      <c r="E143" s="1004"/>
      <c r="F143" s="1012"/>
      <c r="G143" s="1004"/>
      <c r="H143" s="1012"/>
      <c r="I143" s="266" t="s">
        <v>587</v>
      </c>
      <c r="J143" s="1010"/>
      <c r="K143" s="1002"/>
      <c r="L143" s="1002"/>
      <c r="M143" s="1010"/>
      <c r="N143" s="1015"/>
    </row>
    <row r="144" spans="2:14" ht="18" customHeight="1" x14ac:dyDescent="0.25">
      <c r="B144" s="1001"/>
      <c r="C144" s="1004"/>
      <c r="D144" s="1004"/>
      <c r="E144" s="1004"/>
      <c r="F144" s="1012"/>
      <c r="G144" s="1004"/>
      <c r="H144" s="1012"/>
      <c r="I144" s="1003" t="s">
        <v>589</v>
      </c>
      <c r="J144" s="1009" t="s">
        <v>1286</v>
      </c>
      <c r="K144" s="1000">
        <v>4501</v>
      </c>
      <c r="L144" s="1000">
        <v>61</v>
      </c>
      <c r="M144" s="270" t="s">
        <v>590</v>
      </c>
      <c r="N144" s="1015"/>
    </row>
    <row r="145" spans="2:14" ht="21.75" thickBot="1" x14ac:dyDescent="0.3">
      <c r="B145" s="1001"/>
      <c r="C145" s="1004"/>
      <c r="D145" s="1004"/>
      <c r="E145" s="1004"/>
      <c r="F145" s="1012"/>
      <c r="G145" s="1004"/>
      <c r="H145" s="1012"/>
      <c r="I145" s="1005"/>
      <c r="J145" s="1010"/>
      <c r="K145" s="1002"/>
      <c r="L145" s="1002"/>
      <c r="M145" s="267" t="s">
        <v>591</v>
      </c>
      <c r="N145" s="1015"/>
    </row>
    <row r="146" spans="2:14" ht="42.75" thickBot="1" x14ac:dyDescent="0.3">
      <c r="B146" s="1001"/>
      <c r="C146" s="1004"/>
      <c r="D146" s="1004"/>
      <c r="E146" s="1004"/>
      <c r="F146" s="1012"/>
      <c r="G146" s="1004"/>
      <c r="H146" s="1012"/>
      <c r="I146" s="266" t="s">
        <v>592</v>
      </c>
      <c r="J146" s="277" t="s">
        <v>1321</v>
      </c>
      <c r="K146" s="268">
        <v>4580</v>
      </c>
      <c r="L146" s="268">
        <v>56</v>
      </c>
      <c r="M146" s="277">
        <v>25</v>
      </c>
      <c r="N146" s="2"/>
    </row>
    <row r="147" spans="2:14" ht="21.75" thickBot="1" x14ac:dyDescent="0.3">
      <c r="B147" s="1001"/>
      <c r="C147" s="1004"/>
      <c r="D147" s="1004"/>
      <c r="E147" s="1004"/>
      <c r="F147" s="1012"/>
      <c r="G147" s="1004"/>
      <c r="H147" s="1012"/>
      <c r="I147" s="266" t="s">
        <v>593</v>
      </c>
      <c r="J147" s="277" t="s">
        <v>1342</v>
      </c>
      <c r="K147" s="268">
        <v>4000</v>
      </c>
      <c r="L147" s="268">
        <v>29</v>
      </c>
      <c r="M147" s="277" t="s">
        <v>1369</v>
      </c>
      <c r="N147" s="2"/>
    </row>
    <row r="148" spans="2:14" ht="21.75" thickBot="1" x14ac:dyDescent="0.3">
      <c r="B148" s="1001"/>
      <c r="C148" s="1004"/>
      <c r="D148" s="1004"/>
      <c r="E148" s="1004"/>
      <c r="F148" s="1012"/>
      <c r="G148" s="1004"/>
      <c r="H148" s="1012"/>
      <c r="I148" s="266" t="s">
        <v>594</v>
      </c>
      <c r="J148" s="277" t="s">
        <v>1280</v>
      </c>
      <c r="K148" s="268">
        <v>4100</v>
      </c>
      <c r="L148" s="268">
        <v>62</v>
      </c>
      <c r="M148" s="277" t="s">
        <v>1796</v>
      </c>
      <c r="N148" s="2"/>
    </row>
    <row r="149" spans="2:14" ht="21.75" thickBot="1" x14ac:dyDescent="0.3">
      <c r="B149" s="1001"/>
      <c r="C149" s="1004"/>
      <c r="D149" s="1004"/>
      <c r="E149" s="1004"/>
      <c r="F149" s="1012"/>
      <c r="G149" s="1004"/>
      <c r="H149" s="1012"/>
      <c r="I149" s="266" t="s">
        <v>595</v>
      </c>
      <c r="J149" s="277" t="s">
        <v>1289</v>
      </c>
      <c r="K149" s="268">
        <v>4570</v>
      </c>
      <c r="L149" s="268">
        <v>26</v>
      </c>
      <c r="M149" s="277">
        <v>21</v>
      </c>
      <c r="N149" s="2"/>
    </row>
    <row r="150" spans="2:14" ht="21" x14ac:dyDescent="0.25">
      <c r="B150" s="1001"/>
      <c r="C150" s="1004"/>
      <c r="D150" s="1004"/>
      <c r="E150" s="1004"/>
      <c r="F150" s="1012"/>
      <c r="G150" s="1004"/>
      <c r="H150" s="1012"/>
      <c r="I150" s="269" t="s">
        <v>550</v>
      </c>
      <c r="J150" s="1009" t="s">
        <v>1797</v>
      </c>
      <c r="K150" s="1000">
        <v>4220</v>
      </c>
      <c r="L150" s="1000">
        <v>62</v>
      </c>
      <c r="M150" s="1009">
        <v>22</v>
      </c>
      <c r="N150" s="1015"/>
    </row>
    <row r="151" spans="2:14" ht="21.75" thickBot="1" x14ac:dyDescent="0.3">
      <c r="B151" s="1001"/>
      <c r="C151" s="1004"/>
      <c r="D151" s="1004"/>
      <c r="E151" s="1004"/>
      <c r="F151" s="1012"/>
      <c r="G151" s="1004"/>
      <c r="H151" s="1012"/>
      <c r="I151" s="266" t="s">
        <v>596</v>
      </c>
      <c r="J151" s="1010"/>
      <c r="K151" s="1002"/>
      <c r="L151" s="1002"/>
      <c r="M151" s="1010"/>
      <c r="N151" s="1015"/>
    </row>
    <row r="152" spans="2:14" ht="21" x14ac:dyDescent="0.25">
      <c r="B152" s="1001"/>
      <c r="C152" s="1004"/>
      <c r="D152" s="1004"/>
      <c r="E152" s="1004"/>
      <c r="F152" s="1012"/>
      <c r="G152" s="1004"/>
      <c r="H152" s="1012"/>
      <c r="I152" s="269" t="s">
        <v>597</v>
      </c>
      <c r="J152" s="1009" t="s">
        <v>1277</v>
      </c>
      <c r="K152" s="1000">
        <v>4150</v>
      </c>
      <c r="L152" s="1000">
        <v>28</v>
      </c>
      <c r="M152" s="1009" t="s">
        <v>599</v>
      </c>
      <c r="N152" s="1015"/>
    </row>
    <row r="153" spans="2:14" ht="21.75" thickBot="1" x14ac:dyDescent="0.3">
      <c r="B153" s="1001"/>
      <c r="C153" s="1004"/>
      <c r="D153" s="1004"/>
      <c r="E153" s="1004"/>
      <c r="F153" s="1012"/>
      <c r="G153" s="1004"/>
      <c r="H153" s="1012"/>
      <c r="I153" s="266" t="s">
        <v>598</v>
      </c>
      <c r="J153" s="1010"/>
      <c r="K153" s="1002"/>
      <c r="L153" s="1002"/>
      <c r="M153" s="1010"/>
      <c r="N153" s="1015"/>
    </row>
    <row r="154" spans="2:14" ht="29.25" customHeight="1" x14ac:dyDescent="0.25">
      <c r="B154" s="1001"/>
      <c r="C154" s="1004"/>
      <c r="D154" s="1004"/>
      <c r="E154" s="1004"/>
      <c r="F154" s="1012"/>
      <c r="G154" s="1004"/>
      <c r="H154" s="1012"/>
      <c r="I154" s="1003" t="s">
        <v>600</v>
      </c>
      <c r="J154" s="1009" t="s">
        <v>1364</v>
      </c>
      <c r="K154" s="1000">
        <v>4640</v>
      </c>
      <c r="L154" s="1000">
        <v>33</v>
      </c>
      <c r="M154" s="1009" t="s">
        <v>601</v>
      </c>
      <c r="N154" s="2"/>
    </row>
    <row r="155" spans="2:14" ht="15.75" thickBot="1" x14ac:dyDescent="0.3">
      <c r="B155" s="1002"/>
      <c r="C155" s="1005"/>
      <c r="D155" s="1005"/>
      <c r="E155" s="1005"/>
      <c r="F155" s="1010"/>
      <c r="G155" s="1005"/>
      <c r="H155" s="1010"/>
      <c r="I155" s="1005"/>
      <c r="J155" s="1010"/>
      <c r="K155" s="1002"/>
      <c r="L155" s="1002"/>
      <c r="M155" s="1010"/>
      <c r="N155" s="2"/>
    </row>
    <row r="156" spans="2:14" ht="36.75" customHeight="1" x14ac:dyDescent="0.25">
      <c r="B156" s="1000" t="s">
        <v>47</v>
      </c>
      <c r="C156" s="1003" t="s">
        <v>37</v>
      </c>
      <c r="D156" s="1003" t="s">
        <v>1517</v>
      </c>
      <c r="E156" s="1003" t="s">
        <v>1518</v>
      </c>
      <c r="F156" s="1009" t="s">
        <v>835</v>
      </c>
      <c r="G156" s="1003" t="s">
        <v>1519</v>
      </c>
      <c r="H156" s="1006" t="s">
        <v>255</v>
      </c>
      <c r="I156" s="1003" t="s">
        <v>602</v>
      </c>
      <c r="J156" s="1003">
        <v>241</v>
      </c>
      <c r="K156" s="1003">
        <v>4530</v>
      </c>
      <c r="L156" s="1003">
        <v>20</v>
      </c>
      <c r="M156" s="1003" t="s">
        <v>603</v>
      </c>
      <c r="N156" s="2"/>
    </row>
    <row r="157" spans="2:14" ht="15.75" thickBot="1" x14ac:dyDescent="0.3">
      <c r="B157" s="1001"/>
      <c r="C157" s="1004"/>
      <c r="D157" s="1004"/>
      <c r="E157" s="1004"/>
      <c r="F157" s="1012"/>
      <c r="G157" s="1004"/>
      <c r="H157" s="1007"/>
      <c r="I157" s="1005"/>
      <c r="J157" s="1005"/>
      <c r="K157" s="1005"/>
      <c r="L157" s="1005"/>
      <c r="M157" s="1005"/>
      <c r="N157" s="2"/>
    </row>
    <row r="158" spans="2:14" ht="42.75" thickBot="1" x14ac:dyDescent="0.3">
      <c r="B158" s="1001"/>
      <c r="C158" s="1004"/>
      <c r="D158" s="1004"/>
      <c r="E158" s="1004"/>
      <c r="F158" s="1012"/>
      <c r="G158" s="1004"/>
      <c r="H158" s="1007"/>
      <c r="I158" s="266" t="s">
        <v>604</v>
      </c>
      <c r="J158" s="266">
        <v>245</v>
      </c>
      <c r="K158" s="266">
        <v>4580</v>
      </c>
      <c r="L158" s="266">
        <v>30</v>
      </c>
      <c r="M158" s="266" t="s">
        <v>605</v>
      </c>
      <c r="N158" s="2"/>
    </row>
    <row r="159" spans="2:14" ht="42.75" thickBot="1" x14ac:dyDescent="0.3">
      <c r="B159" s="1001"/>
      <c r="C159" s="1004"/>
      <c r="D159" s="1004"/>
      <c r="E159" s="1004"/>
      <c r="F159" s="1012"/>
      <c r="G159" s="1004"/>
      <c r="H159" s="1007"/>
      <c r="I159" s="266" t="s">
        <v>606</v>
      </c>
      <c r="J159" s="266">
        <v>251</v>
      </c>
      <c r="K159" s="266">
        <v>4450</v>
      </c>
      <c r="L159" s="266">
        <v>78</v>
      </c>
      <c r="M159" s="266">
        <v>29</v>
      </c>
      <c r="N159" s="2"/>
    </row>
    <row r="160" spans="2:14" ht="38.25" customHeight="1" thickBot="1" x14ac:dyDescent="0.3">
      <c r="B160" s="1001"/>
      <c r="C160" s="1004"/>
      <c r="D160" s="1004"/>
      <c r="E160" s="1004"/>
      <c r="F160" s="1012"/>
      <c r="G160" s="1004"/>
      <c r="H160" s="1007"/>
      <c r="I160" s="266" t="s">
        <v>607</v>
      </c>
      <c r="J160" s="266">
        <v>263</v>
      </c>
      <c r="K160" s="266">
        <v>4500</v>
      </c>
      <c r="L160" s="266">
        <v>4</v>
      </c>
      <c r="M160" s="266" t="s">
        <v>608</v>
      </c>
      <c r="N160" s="2"/>
    </row>
    <row r="161" spans="2:14" ht="42.75" thickBot="1" x14ac:dyDescent="0.3">
      <c r="B161" s="1001"/>
      <c r="C161" s="1004"/>
      <c r="D161" s="1004"/>
      <c r="E161" s="1004"/>
      <c r="F161" s="1012"/>
      <c r="G161" s="1004"/>
      <c r="H161" s="1007"/>
      <c r="I161" s="266" t="s">
        <v>604</v>
      </c>
      <c r="J161" s="266">
        <v>383</v>
      </c>
      <c r="K161" s="266">
        <v>4580</v>
      </c>
      <c r="L161" s="266">
        <v>30</v>
      </c>
      <c r="M161" s="266" t="s">
        <v>605</v>
      </c>
      <c r="N161" s="2"/>
    </row>
    <row r="162" spans="2:14" ht="42.75" thickBot="1" x14ac:dyDescent="0.3">
      <c r="B162" s="1001"/>
      <c r="C162" s="1004"/>
      <c r="D162" s="1004"/>
      <c r="E162" s="1004"/>
      <c r="F162" s="1012"/>
      <c r="G162" s="1004"/>
      <c r="H162" s="1007"/>
      <c r="I162" s="266" t="s">
        <v>609</v>
      </c>
      <c r="J162" s="266">
        <v>384</v>
      </c>
      <c r="K162" s="266">
        <v>4640</v>
      </c>
      <c r="L162" s="266">
        <v>24</v>
      </c>
      <c r="M162" s="266" t="s">
        <v>610</v>
      </c>
      <c r="N162" s="2"/>
    </row>
    <row r="163" spans="2:14" ht="42" customHeight="1" x14ac:dyDescent="0.25">
      <c r="B163" s="1001"/>
      <c r="C163" s="1004"/>
      <c r="D163" s="1004"/>
      <c r="E163" s="1004"/>
      <c r="F163" s="1012"/>
      <c r="G163" s="1004"/>
      <c r="H163" s="1007"/>
      <c r="I163" s="1003" t="s">
        <v>1524</v>
      </c>
      <c r="J163" s="1003">
        <v>403</v>
      </c>
      <c r="K163" s="1003">
        <v>4500</v>
      </c>
      <c r="L163" s="1003">
        <v>26</v>
      </c>
      <c r="M163" s="1003" t="s">
        <v>611</v>
      </c>
      <c r="N163" s="1015"/>
    </row>
    <row r="164" spans="2:14" ht="33" customHeight="1" thickBot="1" x14ac:dyDescent="0.3">
      <c r="B164" s="1001"/>
      <c r="C164" s="1004"/>
      <c r="D164" s="1004"/>
      <c r="E164" s="1004"/>
      <c r="F164" s="1012"/>
      <c r="G164" s="1004"/>
      <c r="H164" s="1007"/>
      <c r="I164" s="1005"/>
      <c r="J164" s="1005"/>
      <c r="K164" s="1005"/>
      <c r="L164" s="1005"/>
      <c r="M164" s="1005"/>
      <c r="N164" s="1015"/>
    </row>
    <row r="165" spans="2:14" ht="46.5" customHeight="1" thickBot="1" x14ac:dyDescent="0.3">
      <c r="B165" s="1001"/>
      <c r="C165" s="1004"/>
      <c r="D165" s="1004"/>
      <c r="E165" s="1004"/>
      <c r="F165" s="1012"/>
      <c r="G165" s="1004"/>
      <c r="H165" s="1007"/>
      <c r="I165" s="266" t="s">
        <v>607</v>
      </c>
      <c r="J165" s="266">
        <v>406</v>
      </c>
      <c r="K165" s="266">
        <v>4500</v>
      </c>
      <c r="L165" s="266">
        <v>32</v>
      </c>
      <c r="M165" s="266" t="s">
        <v>612</v>
      </c>
      <c r="N165" s="2"/>
    </row>
    <row r="166" spans="2:14" ht="38.25" customHeight="1" thickBot="1" x14ac:dyDescent="0.3">
      <c r="B166" s="1001"/>
      <c r="C166" s="1004"/>
      <c r="D166" s="1004"/>
      <c r="E166" s="1004"/>
      <c r="F166" s="1012"/>
      <c r="G166" s="1004"/>
      <c r="H166" s="1007"/>
      <c r="I166" s="266" t="s">
        <v>613</v>
      </c>
      <c r="J166" s="266">
        <v>254</v>
      </c>
      <c r="K166" s="266">
        <v>4421</v>
      </c>
      <c r="L166" s="266">
        <v>45</v>
      </c>
      <c r="M166" s="266" t="s">
        <v>614</v>
      </c>
      <c r="N166" s="2"/>
    </row>
    <row r="167" spans="2:14" ht="30.75" customHeight="1" thickBot="1" x14ac:dyDescent="0.3">
      <c r="B167" s="1001"/>
      <c r="C167" s="1004"/>
      <c r="D167" s="1004"/>
      <c r="E167" s="1004"/>
      <c r="F167" s="1012"/>
      <c r="G167" s="1004"/>
      <c r="H167" s="1007"/>
      <c r="I167" s="266" t="s">
        <v>615</v>
      </c>
      <c r="J167" s="266">
        <v>407</v>
      </c>
      <c r="K167" s="266">
        <v>4220</v>
      </c>
      <c r="L167" s="266">
        <v>34</v>
      </c>
      <c r="M167" s="266" t="s">
        <v>616</v>
      </c>
      <c r="N167" s="2"/>
    </row>
    <row r="168" spans="2:14" ht="42.75" customHeight="1" thickBot="1" x14ac:dyDescent="0.3">
      <c r="B168" s="1001"/>
      <c r="C168" s="1004"/>
      <c r="D168" s="1004"/>
      <c r="E168" s="1004"/>
      <c r="F168" s="1012"/>
      <c r="G168" s="1004"/>
      <c r="H168" s="1007"/>
      <c r="I168" s="266" t="s">
        <v>617</v>
      </c>
      <c r="J168" s="266">
        <v>412</v>
      </c>
      <c r="K168" s="266">
        <v>4570</v>
      </c>
      <c r="L168" s="266">
        <v>33</v>
      </c>
      <c r="M168" s="266" t="s">
        <v>618</v>
      </c>
      <c r="N168" s="2"/>
    </row>
    <row r="169" spans="2:14" ht="49.5" customHeight="1" thickBot="1" x14ac:dyDescent="0.3">
      <c r="B169" s="1001"/>
      <c r="C169" s="1004"/>
      <c r="D169" s="1004"/>
      <c r="E169" s="1004"/>
      <c r="F169" s="1012"/>
      <c r="G169" s="1004"/>
      <c r="H169" s="1007"/>
      <c r="I169" s="266" t="s">
        <v>619</v>
      </c>
      <c r="J169" s="266">
        <v>417</v>
      </c>
      <c r="K169" s="266">
        <v>4610</v>
      </c>
      <c r="L169" s="266">
        <v>36</v>
      </c>
      <c r="M169" s="266" t="s">
        <v>620</v>
      </c>
      <c r="N169" s="2"/>
    </row>
    <row r="170" spans="2:14" ht="42.75" thickBot="1" x14ac:dyDescent="0.3">
      <c r="B170" s="1001"/>
      <c r="C170" s="1004"/>
      <c r="D170" s="1004"/>
      <c r="E170" s="1004"/>
      <c r="F170" s="1012"/>
      <c r="G170" s="1004"/>
      <c r="H170" s="1007"/>
      <c r="I170" s="266" t="s">
        <v>621</v>
      </c>
      <c r="J170" s="266">
        <v>418</v>
      </c>
      <c r="K170" s="266">
        <v>4630</v>
      </c>
      <c r="L170" s="266">
        <v>15</v>
      </c>
      <c r="M170" s="266" t="s">
        <v>622</v>
      </c>
      <c r="N170" s="2"/>
    </row>
    <row r="171" spans="2:14" ht="21.75" thickBot="1" x14ac:dyDescent="0.3">
      <c r="B171" s="1001"/>
      <c r="C171" s="1004"/>
      <c r="D171" s="1004"/>
      <c r="E171" s="1004"/>
      <c r="F171" s="1012"/>
      <c r="G171" s="1004"/>
      <c r="H171" s="1007"/>
      <c r="I171" s="266" t="s">
        <v>623</v>
      </c>
      <c r="J171" s="266">
        <v>433</v>
      </c>
      <c r="K171" s="266">
        <v>4560</v>
      </c>
      <c r="L171" s="266">
        <v>7</v>
      </c>
      <c r="M171" s="266" t="s">
        <v>624</v>
      </c>
      <c r="N171" s="2"/>
    </row>
    <row r="172" spans="2:14" ht="21.75" thickBot="1" x14ac:dyDescent="0.3">
      <c r="B172" s="1001"/>
      <c r="C172" s="1004"/>
      <c r="D172" s="1004"/>
      <c r="E172" s="1004"/>
      <c r="F172" s="1012"/>
      <c r="G172" s="1004"/>
      <c r="H172" s="1007"/>
      <c r="I172" s="266" t="s">
        <v>625</v>
      </c>
      <c r="J172" s="266">
        <v>434</v>
      </c>
      <c r="K172" s="266">
        <v>4520</v>
      </c>
      <c r="L172" s="266">
        <v>5</v>
      </c>
      <c r="M172" s="267" t="s">
        <v>1201</v>
      </c>
      <c r="N172" s="2"/>
    </row>
    <row r="173" spans="2:14" ht="21.75" thickBot="1" x14ac:dyDescent="0.3">
      <c r="B173" s="1001"/>
      <c r="C173" s="1004"/>
      <c r="D173" s="1004"/>
      <c r="E173" s="1004"/>
      <c r="F173" s="1012"/>
      <c r="G173" s="1004"/>
      <c r="H173" s="1007"/>
      <c r="I173" s="266" t="s">
        <v>626</v>
      </c>
      <c r="J173" s="266">
        <v>435</v>
      </c>
      <c r="K173" s="266">
        <v>4100</v>
      </c>
      <c r="L173" s="266">
        <v>23</v>
      </c>
      <c r="M173" s="267" t="s">
        <v>627</v>
      </c>
      <c r="N173" s="2"/>
    </row>
    <row r="174" spans="2:14" ht="21.75" thickBot="1" x14ac:dyDescent="0.3">
      <c r="B174" s="1001"/>
      <c r="C174" s="1004"/>
      <c r="D174" s="1004"/>
      <c r="E174" s="1004"/>
      <c r="F174" s="1012"/>
      <c r="G174" s="1004"/>
      <c r="H174" s="1007"/>
      <c r="I174" s="266" t="s">
        <v>1798</v>
      </c>
      <c r="J174" s="266">
        <v>554</v>
      </c>
      <c r="K174" s="266">
        <v>4100</v>
      </c>
      <c r="L174" s="266">
        <v>62</v>
      </c>
      <c r="M174" s="267" t="s">
        <v>1335</v>
      </c>
      <c r="N174" s="278"/>
    </row>
    <row r="175" spans="2:14" ht="21.75" thickBot="1" x14ac:dyDescent="0.3">
      <c r="B175" s="1001"/>
      <c r="C175" s="1004"/>
      <c r="D175" s="1004"/>
      <c r="E175" s="1004"/>
      <c r="F175" s="1012"/>
      <c r="G175" s="1004"/>
      <c r="H175" s="1007"/>
      <c r="I175" s="266" t="s">
        <v>628</v>
      </c>
      <c r="J175" s="266">
        <v>443</v>
      </c>
      <c r="K175" s="266">
        <v>4600</v>
      </c>
      <c r="L175" s="266">
        <v>14</v>
      </c>
      <c r="M175" s="267" t="s">
        <v>629</v>
      </c>
      <c r="N175" s="2"/>
    </row>
    <row r="176" spans="2:14" ht="42.75" thickBot="1" x14ac:dyDescent="0.3">
      <c r="B176" s="1001"/>
      <c r="C176" s="1004"/>
      <c r="D176" s="1004"/>
      <c r="E176" s="1004"/>
      <c r="F176" s="1012"/>
      <c r="G176" s="1004"/>
      <c r="H176" s="1007"/>
      <c r="I176" s="266" t="s">
        <v>1799</v>
      </c>
      <c r="J176" s="266">
        <v>444</v>
      </c>
      <c r="K176" s="266">
        <v>4600</v>
      </c>
      <c r="L176" s="266">
        <v>6</v>
      </c>
      <c r="M176" s="267" t="s">
        <v>1512</v>
      </c>
      <c r="N176" s="278"/>
    </row>
    <row r="177" spans="2:14" ht="42.75" thickBot="1" x14ac:dyDescent="0.3">
      <c r="B177" s="1001"/>
      <c r="C177" s="1004"/>
      <c r="D177" s="1004"/>
      <c r="E177" s="1004"/>
      <c r="F177" s="1012"/>
      <c r="G177" s="1004"/>
      <c r="H177" s="1007"/>
      <c r="I177" s="266" t="s">
        <v>630</v>
      </c>
      <c r="J177" s="266">
        <v>405</v>
      </c>
      <c r="K177" s="266">
        <v>4260</v>
      </c>
      <c r="L177" s="266">
        <v>26</v>
      </c>
      <c r="M177" s="267" t="s">
        <v>465</v>
      </c>
      <c r="N177" s="2"/>
    </row>
    <row r="178" spans="2:14" ht="42.75" thickBot="1" x14ac:dyDescent="0.3">
      <c r="B178" s="1001"/>
      <c r="C178" s="1004"/>
      <c r="D178" s="1004"/>
      <c r="E178" s="1004"/>
      <c r="F178" s="1012"/>
      <c r="G178" s="1004"/>
      <c r="H178" s="1007"/>
      <c r="I178" s="266" t="s">
        <v>631</v>
      </c>
      <c r="J178" s="266">
        <v>460</v>
      </c>
      <c r="K178" s="266">
        <v>4261</v>
      </c>
      <c r="L178" s="266">
        <v>6</v>
      </c>
      <c r="M178" s="267" t="s">
        <v>465</v>
      </c>
      <c r="N178" s="2"/>
    </row>
    <row r="179" spans="2:14" ht="42.75" thickBot="1" x14ac:dyDescent="0.3">
      <c r="B179" s="1001"/>
      <c r="C179" s="1004"/>
      <c r="D179" s="1004"/>
      <c r="E179" s="1004"/>
      <c r="F179" s="1012"/>
      <c r="G179" s="1005"/>
      <c r="H179" s="1008"/>
      <c r="I179" s="266" t="s">
        <v>632</v>
      </c>
      <c r="J179" s="266">
        <v>431</v>
      </c>
      <c r="K179" s="266">
        <v>4000</v>
      </c>
      <c r="L179" s="266">
        <v>40</v>
      </c>
      <c r="M179" s="267" t="s">
        <v>633</v>
      </c>
      <c r="N179" s="2"/>
    </row>
    <row r="180" spans="2:14" ht="26.25" customHeight="1" x14ac:dyDescent="0.25">
      <c r="B180" s="1001"/>
      <c r="C180" s="1004"/>
      <c r="D180" s="1004"/>
      <c r="E180" s="1004"/>
      <c r="F180" s="1012"/>
      <c r="G180" s="1003" t="s">
        <v>1525</v>
      </c>
      <c r="H180" s="1006" t="s">
        <v>268</v>
      </c>
      <c r="I180" s="1003" t="s">
        <v>634</v>
      </c>
      <c r="J180" s="1003">
        <v>600</v>
      </c>
      <c r="K180" s="1003">
        <v>4261</v>
      </c>
      <c r="L180" s="1003">
        <v>4</v>
      </c>
      <c r="M180" s="1006" t="s">
        <v>973</v>
      </c>
      <c r="N180" s="892"/>
    </row>
    <row r="181" spans="2:14" ht="15.75" customHeight="1" x14ac:dyDescent="0.25">
      <c r="B181" s="1001"/>
      <c r="C181" s="1004"/>
      <c r="D181" s="1004"/>
      <c r="E181" s="1004"/>
      <c r="F181" s="1012"/>
      <c r="G181" s="1004"/>
      <c r="H181" s="1007"/>
      <c r="I181" s="1004"/>
      <c r="J181" s="1004"/>
      <c r="K181" s="1004"/>
      <c r="L181" s="1004"/>
      <c r="M181" s="1007"/>
      <c r="N181" s="892"/>
    </row>
    <row r="182" spans="2:14" ht="15.75" thickBot="1" x14ac:dyDescent="0.3">
      <c r="B182" s="1001"/>
      <c r="C182" s="1004"/>
      <c r="D182" s="1004"/>
      <c r="E182" s="1004"/>
      <c r="F182" s="1012"/>
      <c r="G182" s="1004"/>
      <c r="H182" s="1007"/>
      <c r="I182" s="1005"/>
      <c r="J182" s="1005"/>
      <c r="K182" s="1005"/>
      <c r="L182" s="1005"/>
      <c r="M182" s="1008"/>
      <c r="N182" s="2"/>
    </row>
    <row r="183" spans="2:14" ht="48" customHeight="1" thickBot="1" x14ac:dyDescent="0.3">
      <c r="B183" s="1001"/>
      <c r="C183" s="1004"/>
      <c r="D183" s="1004"/>
      <c r="E183" s="1004"/>
      <c r="F183" s="1012"/>
      <c r="G183" s="1004"/>
      <c r="H183" s="1007"/>
      <c r="I183" s="266" t="s">
        <v>635</v>
      </c>
      <c r="J183" s="266">
        <v>585</v>
      </c>
      <c r="K183" s="266">
        <v>4901</v>
      </c>
      <c r="L183" s="266">
        <v>0</v>
      </c>
      <c r="M183" s="267" t="s">
        <v>636</v>
      </c>
      <c r="N183" s="2"/>
    </row>
    <row r="184" spans="2:14" ht="55.5" customHeight="1" thickBot="1" x14ac:dyDescent="0.3">
      <c r="B184" s="1001"/>
      <c r="C184" s="1004"/>
      <c r="D184" s="1004"/>
      <c r="E184" s="1004"/>
      <c r="F184" s="1012"/>
      <c r="G184" s="1004"/>
      <c r="H184" s="1007"/>
      <c r="I184" s="266" t="s">
        <v>637</v>
      </c>
      <c r="J184" s="266">
        <v>583</v>
      </c>
      <c r="K184" s="266">
        <v>4501</v>
      </c>
      <c r="L184" s="266">
        <v>30</v>
      </c>
      <c r="M184" s="267" t="s">
        <v>636</v>
      </c>
      <c r="N184" s="2"/>
    </row>
    <row r="185" spans="2:14" ht="42.75" thickBot="1" x14ac:dyDescent="0.3">
      <c r="B185" s="1001"/>
      <c r="C185" s="1004"/>
      <c r="D185" s="1004"/>
      <c r="E185" s="1004"/>
      <c r="F185" s="1012"/>
      <c r="G185" s="1005"/>
      <c r="H185" s="1007"/>
      <c r="I185" s="266" t="s">
        <v>638</v>
      </c>
      <c r="J185" s="266">
        <v>588</v>
      </c>
      <c r="K185" s="266">
        <v>4051</v>
      </c>
      <c r="L185" s="266">
        <v>20</v>
      </c>
      <c r="M185" s="267">
        <v>47.28</v>
      </c>
      <c r="N185" s="2"/>
    </row>
    <row r="186" spans="2:14" ht="21.75" thickBot="1" x14ac:dyDescent="0.3">
      <c r="B186" s="1001"/>
      <c r="C186" s="1004"/>
      <c r="D186" s="1004"/>
      <c r="E186" s="1004"/>
      <c r="F186" s="1012"/>
      <c r="G186" s="1003" t="s">
        <v>1520</v>
      </c>
      <c r="H186" s="1007"/>
      <c r="I186" s="266" t="s">
        <v>1526</v>
      </c>
      <c r="J186" s="266">
        <v>591</v>
      </c>
      <c r="K186" s="266">
        <v>4341</v>
      </c>
      <c r="L186" s="266">
        <v>15</v>
      </c>
      <c r="M186" s="267">
        <v>28.08</v>
      </c>
      <c r="N186" s="2"/>
    </row>
    <row r="187" spans="2:14" ht="21.75" thickBot="1" x14ac:dyDescent="0.3">
      <c r="B187" s="1001"/>
      <c r="C187" s="1004"/>
      <c r="D187" s="1004"/>
      <c r="E187" s="1004"/>
      <c r="F187" s="1012"/>
      <c r="G187" s="1004"/>
      <c r="H187" s="1007"/>
      <c r="I187" s="266" t="s">
        <v>639</v>
      </c>
      <c r="J187" s="266">
        <v>607</v>
      </c>
      <c r="K187" s="266">
        <v>4901</v>
      </c>
      <c r="L187" s="266">
        <v>0</v>
      </c>
      <c r="M187" s="267" t="s">
        <v>640</v>
      </c>
      <c r="N187" s="2"/>
    </row>
    <row r="188" spans="2:14" ht="42.75" thickBot="1" x14ac:dyDescent="0.3">
      <c r="B188" s="1001"/>
      <c r="C188" s="1004"/>
      <c r="D188" s="1004"/>
      <c r="E188" s="1004"/>
      <c r="F188" s="1012"/>
      <c r="G188" s="1005"/>
      <c r="H188" s="1007"/>
      <c r="I188" s="266" t="s">
        <v>641</v>
      </c>
      <c r="J188" s="266">
        <v>587</v>
      </c>
      <c r="K188" s="266">
        <v>4101</v>
      </c>
      <c r="L188" s="266">
        <v>10</v>
      </c>
      <c r="M188" s="267">
        <v>28.54</v>
      </c>
      <c r="N188" s="2"/>
    </row>
    <row r="189" spans="2:14" ht="42.75" thickBot="1" x14ac:dyDescent="0.3">
      <c r="B189" s="1001"/>
      <c r="C189" s="1004"/>
      <c r="D189" s="1004"/>
      <c r="E189" s="1004"/>
      <c r="F189" s="1012"/>
      <c r="G189" s="1003" t="s">
        <v>1522</v>
      </c>
      <c r="H189" s="1007"/>
      <c r="I189" s="266" t="s">
        <v>606</v>
      </c>
      <c r="J189" s="266">
        <v>516</v>
      </c>
      <c r="K189" s="266">
        <v>4450</v>
      </c>
      <c r="L189" s="263">
        <v>57</v>
      </c>
      <c r="M189" s="267" t="s">
        <v>1800</v>
      </c>
      <c r="N189" s="2"/>
    </row>
    <row r="190" spans="2:14" ht="42.75" thickBot="1" x14ac:dyDescent="0.3">
      <c r="B190" s="1001"/>
      <c r="C190" s="1004"/>
      <c r="D190" s="1004"/>
      <c r="E190" s="1004"/>
      <c r="F190" s="1012"/>
      <c r="G190" s="1004"/>
      <c r="H190" s="1007"/>
      <c r="I190" s="266" t="s">
        <v>642</v>
      </c>
      <c r="J190" s="266">
        <v>520</v>
      </c>
      <c r="K190" s="266">
        <v>4900</v>
      </c>
      <c r="L190" s="266">
        <v>0</v>
      </c>
      <c r="M190" s="267">
        <v>29</v>
      </c>
      <c r="N190" s="2"/>
    </row>
    <row r="191" spans="2:14" ht="21.75" thickBot="1" x14ac:dyDescent="0.3">
      <c r="B191" s="1001"/>
      <c r="C191" s="1004"/>
      <c r="D191" s="1004"/>
      <c r="E191" s="1004"/>
      <c r="F191" s="1012"/>
      <c r="G191" s="1005"/>
      <c r="H191" s="1007"/>
      <c r="I191" s="266" t="s">
        <v>613</v>
      </c>
      <c r="J191" s="266">
        <v>517</v>
      </c>
      <c r="K191" s="266">
        <v>4421</v>
      </c>
      <c r="L191" s="266">
        <v>50</v>
      </c>
      <c r="M191" s="267">
        <v>20</v>
      </c>
      <c r="N191" s="2"/>
    </row>
    <row r="192" spans="2:14" ht="24" customHeight="1" x14ac:dyDescent="0.25">
      <c r="B192" s="1001"/>
      <c r="C192" s="1004"/>
      <c r="D192" s="1004"/>
      <c r="E192" s="1004"/>
      <c r="F192" s="1012"/>
      <c r="G192" s="1011" t="s">
        <v>1523</v>
      </c>
      <c r="H192" s="1007"/>
      <c r="I192" s="1003" t="s">
        <v>643</v>
      </c>
      <c r="J192" s="1003">
        <v>594</v>
      </c>
      <c r="K192" s="1003">
        <v>4000</v>
      </c>
      <c r="L192" s="1003">
        <v>16</v>
      </c>
      <c r="M192" s="1006" t="s">
        <v>1298</v>
      </c>
      <c r="N192" s="2"/>
    </row>
    <row r="193" spans="1:14" ht="15.75" customHeight="1" thickBot="1" x14ac:dyDescent="0.3">
      <c r="B193" s="1001"/>
      <c r="C193" s="1004"/>
      <c r="D193" s="1004"/>
      <c r="E193" s="1004"/>
      <c r="F193" s="1012"/>
      <c r="G193" s="1004"/>
      <c r="H193" s="1007"/>
      <c r="I193" s="1005"/>
      <c r="J193" s="1005"/>
      <c r="K193" s="1005"/>
      <c r="L193" s="1005"/>
      <c r="M193" s="1008"/>
      <c r="N193" s="2"/>
    </row>
    <row r="194" spans="1:14" ht="21.75" thickBot="1" x14ac:dyDescent="0.3">
      <c r="B194" s="1001"/>
      <c r="C194" s="1004"/>
      <c r="D194" s="1004"/>
      <c r="E194" s="1004"/>
      <c r="F194" s="1012"/>
      <c r="G194" s="1005"/>
      <c r="H194" s="1007"/>
      <c r="I194" s="266" t="s">
        <v>644</v>
      </c>
      <c r="J194" s="266">
        <v>608</v>
      </c>
      <c r="K194" s="266">
        <v>4900</v>
      </c>
      <c r="L194" s="266">
        <v>0</v>
      </c>
      <c r="M194" s="267" t="s">
        <v>645</v>
      </c>
      <c r="N194" s="402"/>
    </row>
    <row r="195" spans="1:14" ht="42.75" thickBot="1" x14ac:dyDescent="0.3">
      <c r="B195" s="1002"/>
      <c r="C195" s="1005"/>
      <c r="D195" s="1005"/>
      <c r="E195" s="1005"/>
      <c r="F195" s="1010"/>
      <c r="G195" s="401" t="s">
        <v>2006</v>
      </c>
      <c r="H195" s="1008"/>
      <c r="I195" s="266" t="s">
        <v>2007</v>
      </c>
      <c r="J195" s="266">
        <v>613</v>
      </c>
      <c r="K195" s="266">
        <v>4700</v>
      </c>
      <c r="L195" s="266">
        <v>28</v>
      </c>
      <c r="M195" s="267" t="s">
        <v>1295</v>
      </c>
      <c r="N195" s="2"/>
    </row>
    <row r="196" spans="1:14" ht="25.5" customHeight="1" x14ac:dyDescent="0.25">
      <c r="A196" s="199"/>
      <c r="B196" s="1000" t="s">
        <v>50</v>
      </c>
      <c r="C196" s="1003" t="s">
        <v>37</v>
      </c>
      <c r="D196" s="1003" t="s">
        <v>646</v>
      </c>
      <c r="E196" s="1003" t="s">
        <v>1495</v>
      </c>
      <c r="F196" s="1006" t="s">
        <v>836</v>
      </c>
      <c r="G196" s="1003" t="s">
        <v>1496</v>
      </c>
      <c r="H196" s="1006" t="s">
        <v>255</v>
      </c>
      <c r="I196" s="1003" t="s">
        <v>544</v>
      </c>
      <c r="J196" s="1006" t="s">
        <v>1285</v>
      </c>
      <c r="K196" s="1003">
        <v>4260</v>
      </c>
      <c r="L196" s="1003">
        <v>10</v>
      </c>
      <c r="M196" s="1006" t="s">
        <v>973</v>
      </c>
      <c r="N196" s="2"/>
    </row>
    <row r="197" spans="1:14" ht="15.75" thickBot="1" x14ac:dyDescent="0.3">
      <c r="A197" s="199"/>
      <c r="B197" s="1001"/>
      <c r="C197" s="1004"/>
      <c r="D197" s="1004"/>
      <c r="E197" s="1004"/>
      <c r="F197" s="1007"/>
      <c r="G197" s="1004"/>
      <c r="H197" s="1007"/>
      <c r="I197" s="1005"/>
      <c r="J197" s="1008"/>
      <c r="K197" s="1005"/>
      <c r="L197" s="1005"/>
      <c r="M197" s="1008"/>
      <c r="N197" s="2"/>
    </row>
    <row r="198" spans="1:14" ht="42.75" thickBot="1" x14ac:dyDescent="0.3">
      <c r="A198" s="199"/>
      <c r="B198" s="1001"/>
      <c r="C198" s="1004"/>
      <c r="D198" s="1004"/>
      <c r="E198" s="1004"/>
      <c r="F198" s="1007"/>
      <c r="G198" s="1004"/>
      <c r="H198" s="1007"/>
      <c r="I198" s="266" t="s">
        <v>647</v>
      </c>
      <c r="J198" s="267">
        <v>145</v>
      </c>
      <c r="K198" s="266">
        <v>4260</v>
      </c>
      <c r="L198" s="266">
        <v>4</v>
      </c>
      <c r="M198" s="267" t="s">
        <v>973</v>
      </c>
      <c r="N198" s="2"/>
    </row>
    <row r="199" spans="1:14" ht="21.75" thickBot="1" x14ac:dyDescent="0.3">
      <c r="A199" s="199"/>
      <c r="B199" s="1001"/>
      <c r="C199" s="1004"/>
      <c r="D199" s="1004"/>
      <c r="E199" s="1004"/>
      <c r="F199" s="1007"/>
      <c r="G199" s="1004"/>
      <c r="H199" s="1007"/>
      <c r="I199" s="266" t="s">
        <v>570</v>
      </c>
      <c r="J199" s="277" t="s">
        <v>1276</v>
      </c>
      <c r="K199" s="268">
        <v>4500</v>
      </c>
      <c r="L199" s="268">
        <v>21</v>
      </c>
      <c r="M199" s="277" t="s">
        <v>1346</v>
      </c>
      <c r="N199" s="2"/>
    </row>
    <row r="200" spans="1:14" ht="42.75" thickBot="1" x14ac:dyDescent="0.3">
      <c r="A200" s="199"/>
      <c r="B200" s="1001"/>
      <c r="C200" s="1004"/>
      <c r="D200" s="1004"/>
      <c r="E200" s="1004"/>
      <c r="F200" s="1007"/>
      <c r="G200" s="1004"/>
      <c r="H200" s="1007"/>
      <c r="I200" s="266" t="s">
        <v>648</v>
      </c>
      <c r="J200" s="277" t="s">
        <v>1357</v>
      </c>
      <c r="K200" s="268">
        <v>4580</v>
      </c>
      <c r="L200" s="268">
        <v>44</v>
      </c>
      <c r="M200" s="277" t="s">
        <v>1497</v>
      </c>
      <c r="N200" s="2"/>
    </row>
    <row r="201" spans="1:14" ht="21.75" thickBot="1" x14ac:dyDescent="0.3">
      <c r="A201" s="199"/>
      <c r="B201" s="1001"/>
      <c r="C201" s="1004"/>
      <c r="D201" s="1004"/>
      <c r="E201" s="1004"/>
      <c r="F201" s="1007"/>
      <c r="G201" s="1004"/>
      <c r="H201" s="1007"/>
      <c r="I201" s="266" t="s">
        <v>649</v>
      </c>
      <c r="J201" s="277" t="s">
        <v>1361</v>
      </c>
      <c r="K201" s="268">
        <v>4100</v>
      </c>
      <c r="L201" s="268">
        <v>89</v>
      </c>
      <c r="M201" s="277">
        <v>53</v>
      </c>
      <c r="N201" s="2"/>
    </row>
    <row r="202" spans="1:14" ht="21.75" thickBot="1" x14ac:dyDescent="0.3">
      <c r="A202" s="199"/>
      <c r="B202" s="1001"/>
      <c r="C202" s="1004"/>
      <c r="D202" s="1004"/>
      <c r="E202" s="1004"/>
      <c r="F202" s="1007"/>
      <c r="G202" s="1004"/>
      <c r="H202" s="1007"/>
      <c r="I202" s="266" t="s">
        <v>650</v>
      </c>
      <c r="J202" s="277" t="s">
        <v>1318</v>
      </c>
      <c r="K202" s="268">
        <v>4520</v>
      </c>
      <c r="L202" s="268">
        <v>4</v>
      </c>
      <c r="M202" s="277">
        <v>4</v>
      </c>
      <c r="N202" s="2"/>
    </row>
    <row r="203" spans="1:14" ht="21.75" thickBot="1" x14ac:dyDescent="0.3">
      <c r="A203" s="199"/>
      <c r="B203" s="1001"/>
      <c r="C203" s="1004"/>
      <c r="D203" s="1004"/>
      <c r="E203" s="1004"/>
      <c r="F203" s="1007"/>
      <c r="G203" s="1004"/>
      <c r="H203" s="1007"/>
      <c r="I203" s="266" t="s">
        <v>548</v>
      </c>
      <c r="J203" s="277">
        <v>161</v>
      </c>
      <c r="K203" s="268">
        <v>4530</v>
      </c>
      <c r="L203" s="268">
        <v>28</v>
      </c>
      <c r="M203" s="277" t="s">
        <v>651</v>
      </c>
      <c r="N203" s="2"/>
    </row>
    <row r="204" spans="1:14" ht="21.75" thickBot="1" x14ac:dyDescent="0.3">
      <c r="A204" s="199"/>
      <c r="B204" s="1001"/>
      <c r="C204" s="1004"/>
      <c r="D204" s="1004"/>
      <c r="E204" s="1004"/>
      <c r="F204" s="1007"/>
      <c r="G204" s="1004"/>
      <c r="H204" s="1007"/>
      <c r="I204" s="266" t="s">
        <v>542</v>
      </c>
      <c r="J204" s="277" t="s">
        <v>1289</v>
      </c>
      <c r="K204" s="268">
        <v>4540</v>
      </c>
      <c r="L204" s="268">
        <v>10</v>
      </c>
      <c r="M204" s="277">
        <v>40</v>
      </c>
      <c r="N204" s="2"/>
    </row>
    <row r="205" spans="1:14" ht="42.75" thickBot="1" x14ac:dyDescent="0.3">
      <c r="A205" s="199"/>
      <c r="B205" s="1001"/>
      <c r="C205" s="1004"/>
      <c r="D205" s="1004"/>
      <c r="E205" s="1004"/>
      <c r="F205" s="1007"/>
      <c r="G205" s="1004"/>
      <c r="H205" s="1007"/>
      <c r="I205" s="266" t="s">
        <v>652</v>
      </c>
      <c r="J205" s="277" t="s">
        <v>1485</v>
      </c>
      <c r="K205" s="268">
        <v>4630</v>
      </c>
      <c r="L205" s="268">
        <v>9</v>
      </c>
      <c r="M205" s="277">
        <v>6</v>
      </c>
      <c r="N205" s="2"/>
    </row>
    <row r="206" spans="1:14" s="199" customFormat="1" ht="54" customHeight="1" thickBot="1" x14ac:dyDescent="0.3">
      <c r="B206" s="1001"/>
      <c r="C206" s="1004"/>
      <c r="D206" s="1004"/>
      <c r="E206" s="1004"/>
      <c r="F206" s="1007"/>
      <c r="G206" s="1004"/>
      <c r="H206" s="1007"/>
      <c r="I206" s="266" t="s">
        <v>529</v>
      </c>
      <c r="J206" s="277" t="s">
        <v>1281</v>
      </c>
      <c r="K206" s="268">
        <v>4000</v>
      </c>
      <c r="L206" s="268">
        <v>13</v>
      </c>
      <c r="M206" s="277" t="s">
        <v>653</v>
      </c>
      <c r="N206" s="284"/>
    </row>
    <row r="207" spans="1:14" ht="34.5" customHeight="1" thickBot="1" x14ac:dyDescent="0.3">
      <c r="A207" s="199"/>
      <c r="B207" s="1001"/>
      <c r="C207" s="1004"/>
      <c r="D207" s="1004"/>
      <c r="E207" s="1004"/>
      <c r="F207" s="1007"/>
      <c r="G207" s="1004"/>
      <c r="H207" s="1007"/>
      <c r="I207" s="266" t="s">
        <v>654</v>
      </c>
      <c r="J207" s="277" t="s">
        <v>1355</v>
      </c>
      <c r="K207" s="268">
        <v>4560</v>
      </c>
      <c r="L207" s="268">
        <v>20</v>
      </c>
      <c r="M207" s="277">
        <v>12</v>
      </c>
      <c r="N207" s="2"/>
    </row>
    <row r="208" spans="1:14" ht="48" customHeight="1" thickBot="1" x14ac:dyDescent="0.3">
      <c r="A208" s="199"/>
      <c r="B208" s="1001"/>
      <c r="C208" s="1004"/>
      <c r="D208" s="1004"/>
      <c r="E208" s="1004"/>
      <c r="F208" s="1007"/>
      <c r="G208" s="1004"/>
      <c r="H208" s="1007"/>
      <c r="I208" s="266" t="s">
        <v>1801</v>
      </c>
      <c r="J208" s="277" t="s">
        <v>1802</v>
      </c>
      <c r="K208" s="268">
        <v>4650</v>
      </c>
      <c r="L208" s="268">
        <v>4</v>
      </c>
      <c r="M208" s="277" t="s">
        <v>1803</v>
      </c>
      <c r="N208" s="2"/>
    </row>
    <row r="209" spans="1:14" ht="21.75" thickBot="1" x14ac:dyDescent="0.3">
      <c r="A209" s="199"/>
      <c r="B209" s="1001"/>
      <c r="C209" s="1004"/>
      <c r="D209" s="1004"/>
      <c r="E209" s="1004"/>
      <c r="F209" s="1007"/>
      <c r="G209" s="1004"/>
      <c r="H209" s="1007"/>
      <c r="I209" s="266" t="s">
        <v>655</v>
      </c>
      <c r="J209" s="277">
        <v>159</v>
      </c>
      <c r="K209" s="268">
        <v>4222</v>
      </c>
      <c r="L209" s="268">
        <v>16</v>
      </c>
      <c r="M209" s="277" t="s">
        <v>1498</v>
      </c>
      <c r="N209" s="2"/>
    </row>
    <row r="210" spans="1:14" ht="21.75" thickBot="1" x14ac:dyDescent="0.3">
      <c r="A210" s="199"/>
      <c r="B210" s="1001"/>
      <c r="C210" s="1004"/>
      <c r="D210" s="1004"/>
      <c r="E210" s="1004"/>
      <c r="F210" s="1007"/>
      <c r="G210" s="1004"/>
      <c r="H210" s="1007"/>
      <c r="I210" s="266" t="s">
        <v>528</v>
      </c>
      <c r="J210" s="277" t="s">
        <v>1358</v>
      </c>
      <c r="K210" s="268">
        <v>4220</v>
      </c>
      <c r="L210" s="268">
        <v>19</v>
      </c>
      <c r="M210" s="277">
        <v>22</v>
      </c>
      <c r="N210" s="2"/>
    </row>
    <row r="211" spans="1:14" ht="21.75" thickBot="1" x14ac:dyDescent="0.3">
      <c r="A211" s="199"/>
      <c r="B211" s="1001"/>
      <c r="C211" s="1004"/>
      <c r="D211" s="1004"/>
      <c r="E211" s="1004"/>
      <c r="F211" s="1007"/>
      <c r="G211" s="1004"/>
      <c r="H211" s="1007"/>
      <c r="I211" s="266" t="s">
        <v>560</v>
      </c>
      <c r="J211" s="277" t="s">
        <v>1311</v>
      </c>
      <c r="K211" s="268">
        <v>4600</v>
      </c>
      <c r="L211" s="268">
        <v>12</v>
      </c>
      <c r="M211" s="277">
        <v>23.71</v>
      </c>
      <c r="N211" s="2"/>
    </row>
    <row r="212" spans="1:14" ht="21.75" thickBot="1" x14ac:dyDescent="0.3">
      <c r="A212" s="199"/>
      <c r="B212" s="1001"/>
      <c r="C212" s="1004"/>
      <c r="D212" s="1004"/>
      <c r="E212" s="1004"/>
      <c r="F212" s="1007"/>
      <c r="G212" s="1004"/>
      <c r="H212" s="1007"/>
      <c r="I212" s="266" t="s">
        <v>568</v>
      </c>
      <c r="J212" s="277" t="s">
        <v>1313</v>
      </c>
      <c r="K212" s="268">
        <v>4610</v>
      </c>
      <c r="L212" s="268">
        <v>20</v>
      </c>
      <c r="M212" s="277">
        <v>26</v>
      </c>
      <c r="N212" s="2"/>
    </row>
    <row r="213" spans="1:14" ht="21.75" thickBot="1" x14ac:dyDescent="0.3">
      <c r="A213" s="199"/>
      <c r="B213" s="1001"/>
      <c r="C213" s="1004"/>
      <c r="D213" s="1004"/>
      <c r="E213" s="1004"/>
      <c r="F213" s="1007"/>
      <c r="G213" s="1004"/>
      <c r="H213" s="1007"/>
      <c r="I213" s="266" t="s">
        <v>574</v>
      </c>
      <c r="J213" s="277" t="s">
        <v>1321</v>
      </c>
      <c r="K213" s="268">
        <v>4640</v>
      </c>
      <c r="L213" s="268">
        <v>25</v>
      </c>
      <c r="M213" s="277" t="s">
        <v>1499</v>
      </c>
      <c r="N213" s="2"/>
    </row>
    <row r="214" spans="1:14" ht="42.75" thickBot="1" x14ac:dyDescent="0.3">
      <c r="A214" s="199"/>
      <c r="B214" s="1001"/>
      <c r="C214" s="1004"/>
      <c r="D214" s="1004"/>
      <c r="E214" s="1004"/>
      <c r="F214" s="1007"/>
      <c r="G214" s="1004"/>
      <c r="H214" s="1007"/>
      <c r="I214" s="266" t="s">
        <v>656</v>
      </c>
      <c r="J214" s="277">
        <v>101</v>
      </c>
      <c r="K214" s="268">
        <v>4106</v>
      </c>
      <c r="L214" s="268">
        <v>9</v>
      </c>
      <c r="M214" s="277" t="s">
        <v>1491</v>
      </c>
      <c r="N214" s="2"/>
    </row>
    <row r="215" spans="1:14" ht="42.75" thickBot="1" x14ac:dyDescent="0.3">
      <c r="A215" s="199"/>
      <c r="B215" s="1001"/>
      <c r="C215" s="1004"/>
      <c r="D215" s="1004"/>
      <c r="E215" s="1004"/>
      <c r="F215" s="1007"/>
      <c r="G215" s="1004"/>
      <c r="H215" s="1007"/>
      <c r="I215" s="266" t="s">
        <v>1529</v>
      </c>
      <c r="J215" s="277" t="s">
        <v>1309</v>
      </c>
      <c r="K215" s="268">
        <v>4700</v>
      </c>
      <c r="L215" s="268">
        <v>28</v>
      </c>
      <c r="M215" s="277">
        <v>30</v>
      </c>
      <c r="N215" s="278"/>
    </row>
    <row r="216" spans="1:14" ht="78.75" customHeight="1" thickBot="1" x14ac:dyDescent="0.3">
      <c r="A216" s="199"/>
      <c r="B216" s="1001"/>
      <c r="C216" s="1004"/>
      <c r="D216" s="1004"/>
      <c r="E216" s="1004"/>
      <c r="F216" s="1007"/>
      <c r="G216" s="1004"/>
      <c r="H216" s="1007"/>
      <c r="I216" s="266" t="s">
        <v>1804</v>
      </c>
      <c r="J216" s="277" t="s">
        <v>1283</v>
      </c>
      <c r="K216" s="268">
        <v>4030</v>
      </c>
      <c r="L216" s="268">
        <v>24</v>
      </c>
      <c r="M216" s="277" t="s">
        <v>1812</v>
      </c>
      <c r="N216" s="278"/>
    </row>
    <row r="217" spans="1:14" ht="42.75" thickBot="1" x14ac:dyDescent="0.3">
      <c r="A217" s="199"/>
      <c r="B217" s="1001"/>
      <c r="C217" s="1004"/>
      <c r="D217" s="1004"/>
      <c r="E217" s="1004"/>
      <c r="F217" s="1007"/>
      <c r="G217" s="1004"/>
      <c r="H217" s="1007"/>
      <c r="I217" s="266" t="s">
        <v>1805</v>
      </c>
      <c r="J217" s="277" t="s">
        <v>1813</v>
      </c>
      <c r="K217" s="268">
        <v>4272</v>
      </c>
      <c r="L217" s="268">
        <v>4</v>
      </c>
      <c r="M217" s="277" t="s">
        <v>1814</v>
      </c>
      <c r="N217" s="278"/>
    </row>
    <row r="218" spans="1:14" ht="21.75" thickBot="1" x14ac:dyDescent="0.3">
      <c r="A218" s="199"/>
      <c r="B218" s="1001"/>
      <c r="C218" s="1004"/>
      <c r="D218" s="1004"/>
      <c r="E218" s="1004"/>
      <c r="F218" s="1007"/>
      <c r="G218" s="1004"/>
      <c r="H218" s="1007"/>
      <c r="I218" s="266" t="s">
        <v>1806</v>
      </c>
      <c r="J218" s="277" t="s">
        <v>1815</v>
      </c>
      <c r="K218" s="268">
        <v>4280</v>
      </c>
      <c r="L218" s="268">
        <v>2</v>
      </c>
      <c r="M218" s="277" t="s">
        <v>1816</v>
      </c>
      <c r="N218" s="278"/>
    </row>
    <row r="219" spans="1:14" ht="21.75" thickBot="1" x14ac:dyDescent="0.3">
      <c r="A219" s="199"/>
      <c r="B219" s="1001"/>
      <c r="C219" s="1004"/>
      <c r="D219" s="1004"/>
      <c r="E219" s="1004"/>
      <c r="F219" s="1007"/>
      <c r="G219" s="1004"/>
      <c r="H219" s="1007"/>
      <c r="I219" s="266" t="s">
        <v>1807</v>
      </c>
      <c r="J219" s="277" t="s">
        <v>1817</v>
      </c>
      <c r="K219" s="268">
        <v>4120</v>
      </c>
      <c r="L219" s="268">
        <v>2</v>
      </c>
      <c r="M219" s="277" t="s">
        <v>1818</v>
      </c>
      <c r="N219" s="278"/>
    </row>
    <row r="220" spans="1:14" ht="21.75" thickBot="1" x14ac:dyDescent="0.3">
      <c r="A220" s="199"/>
      <c r="B220" s="1001"/>
      <c r="C220" s="1004"/>
      <c r="D220" s="1004"/>
      <c r="E220" s="1004"/>
      <c r="F220" s="1007"/>
      <c r="G220" s="1004"/>
      <c r="H220" s="1007"/>
      <c r="I220" s="266" t="s">
        <v>1808</v>
      </c>
      <c r="J220" s="277" t="s">
        <v>1278</v>
      </c>
      <c r="K220" s="268">
        <v>4240</v>
      </c>
      <c r="L220" s="268">
        <v>13</v>
      </c>
      <c r="M220" s="277" t="s">
        <v>1337</v>
      </c>
      <c r="N220" s="278"/>
    </row>
    <row r="221" spans="1:14" ht="21.75" thickBot="1" x14ac:dyDescent="0.3">
      <c r="A221" s="199"/>
      <c r="B221" s="1001"/>
      <c r="C221" s="1004"/>
      <c r="D221" s="1004"/>
      <c r="E221" s="1004"/>
      <c r="F221" s="1007"/>
      <c r="G221" s="1004"/>
      <c r="H221" s="1007"/>
      <c r="I221" s="266" t="s">
        <v>1809</v>
      </c>
      <c r="J221" s="277" t="s">
        <v>1279</v>
      </c>
      <c r="K221" s="268">
        <v>4050</v>
      </c>
      <c r="L221" s="268">
        <v>21</v>
      </c>
      <c r="M221" s="277" t="s">
        <v>1819</v>
      </c>
      <c r="N221" s="278"/>
    </row>
    <row r="222" spans="1:14" ht="42.75" thickBot="1" x14ac:dyDescent="0.3">
      <c r="A222" s="199"/>
      <c r="B222" s="1001"/>
      <c r="C222" s="1004"/>
      <c r="D222" s="1004"/>
      <c r="E222" s="1004"/>
      <c r="F222" s="1007"/>
      <c r="G222" s="1004"/>
      <c r="H222" s="1007"/>
      <c r="I222" s="266" t="s">
        <v>1810</v>
      </c>
      <c r="J222" s="277" t="s">
        <v>1442</v>
      </c>
      <c r="K222" s="268">
        <v>4200</v>
      </c>
      <c r="L222" s="268">
        <v>5</v>
      </c>
      <c r="M222" s="277" t="s">
        <v>1820</v>
      </c>
      <c r="N222" s="278"/>
    </row>
    <row r="223" spans="1:14" ht="42.75" thickBot="1" x14ac:dyDescent="0.3">
      <c r="A223" s="199"/>
      <c r="B223" s="1002"/>
      <c r="C223" s="1005"/>
      <c r="D223" s="1005"/>
      <c r="E223" s="1005"/>
      <c r="F223" s="1008"/>
      <c r="G223" s="1005"/>
      <c r="H223" s="1008"/>
      <c r="I223" s="266" t="s">
        <v>1811</v>
      </c>
      <c r="J223" s="277" t="s">
        <v>1821</v>
      </c>
      <c r="K223" s="268">
        <v>4460</v>
      </c>
      <c r="L223" s="268">
        <v>8</v>
      </c>
      <c r="M223" s="277" t="s">
        <v>1822</v>
      </c>
      <c r="N223" s="2"/>
    </row>
    <row r="224" spans="1:14" ht="99" customHeight="1" x14ac:dyDescent="0.25">
      <c r="B224" s="1000" t="s">
        <v>52</v>
      </c>
      <c r="C224" s="1000" t="s">
        <v>37</v>
      </c>
      <c r="D224" s="1003" t="s">
        <v>1500</v>
      </c>
      <c r="E224" s="1003" t="s">
        <v>1501</v>
      </c>
      <c r="F224" s="1006" t="s">
        <v>834</v>
      </c>
      <c r="G224" s="1003" t="s">
        <v>1502</v>
      </c>
      <c r="H224" s="1006" t="s">
        <v>277</v>
      </c>
      <c r="I224" s="1003" t="s">
        <v>657</v>
      </c>
      <c r="J224" s="1006" t="s">
        <v>1503</v>
      </c>
      <c r="K224" s="1003">
        <v>4100</v>
      </c>
      <c r="L224" s="1003">
        <v>55</v>
      </c>
      <c r="M224" s="1006" t="s">
        <v>658</v>
      </c>
      <c r="N224" s="2"/>
    </row>
    <row r="225" spans="2:14" ht="32.25" customHeight="1" thickBot="1" x14ac:dyDescent="0.3">
      <c r="B225" s="1001"/>
      <c r="C225" s="1001"/>
      <c r="D225" s="1004"/>
      <c r="E225" s="1004"/>
      <c r="F225" s="1007"/>
      <c r="G225" s="1004"/>
      <c r="H225" s="1007"/>
      <c r="I225" s="1005"/>
      <c r="J225" s="1008"/>
      <c r="K225" s="1005"/>
      <c r="L225" s="1005"/>
      <c r="M225" s="1008"/>
      <c r="N225" s="2"/>
    </row>
    <row r="226" spans="2:14" ht="42.75" thickBot="1" x14ac:dyDescent="0.3">
      <c r="B226" s="1001"/>
      <c r="C226" s="1001"/>
      <c r="D226" s="1004"/>
      <c r="E226" s="1004"/>
      <c r="F226" s="1007"/>
      <c r="G226" s="1004"/>
      <c r="H226" s="1007"/>
      <c r="I226" s="266" t="s">
        <v>659</v>
      </c>
      <c r="J226" s="267" t="s">
        <v>1504</v>
      </c>
      <c r="K226" s="266">
        <v>4640</v>
      </c>
      <c r="L226" s="266">
        <v>20</v>
      </c>
      <c r="M226" s="264">
        <v>34</v>
      </c>
      <c r="N226" s="2"/>
    </row>
    <row r="227" spans="2:14" ht="63.75" thickBot="1" x14ac:dyDescent="0.3">
      <c r="B227" s="1001"/>
      <c r="C227" s="1001"/>
      <c r="D227" s="1004"/>
      <c r="E227" s="1004"/>
      <c r="F227" s="1007"/>
      <c r="G227" s="1004"/>
      <c r="H227" s="1007"/>
      <c r="I227" s="266" t="s">
        <v>660</v>
      </c>
      <c r="J227" s="267" t="s">
        <v>1505</v>
      </c>
      <c r="K227" s="266">
        <v>4610</v>
      </c>
      <c r="L227" s="266">
        <v>20</v>
      </c>
      <c r="M227" s="267">
        <v>26</v>
      </c>
      <c r="N227" s="2"/>
    </row>
    <row r="228" spans="2:14" ht="42.75" thickBot="1" x14ac:dyDescent="0.3">
      <c r="B228" s="1001"/>
      <c r="C228" s="1001"/>
      <c r="D228" s="1004"/>
      <c r="E228" s="1004"/>
      <c r="F228" s="1007"/>
      <c r="G228" s="1004"/>
      <c r="H228" s="1007"/>
      <c r="I228" s="266" t="s">
        <v>544</v>
      </c>
      <c r="J228" s="267" t="s">
        <v>1506</v>
      </c>
      <c r="K228" s="266">
        <v>4260</v>
      </c>
      <c r="L228" s="266">
        <v>10</v>
      </c>
      <c r="M228" s="267" t="s">
        <v>973</v>
      </c>
      <c r="N228" s="2"/>
    </row>
    <row r="229" spans="2:14" ht="63.75" thickBot="1" x14ac:dyDescent="0.3">
      <c r="B229" s="1001"/>
      <c r="C229" s="1001"/>
      <c r="D229" s="1004"/>
      <c r="E229" s="1004"/>
      <c r="F229" s="1007"/>
      <c r="G229" s="1004"/>
      <c r="H229" s="1007"/>
      <c r="I229" s="266" t="s">
        <v>661</v>
      </c>
      <c r="J229" s="267" t="s">
        <v>1449</v>
      </c>
      <c r="K229" s="266">
        <v>4401</v>
      </c>
      <c r="L229" s="266">
        <v>20</v>
      </c>
      <c r="M229" s="267" t="s">
        <v>662</v>
      </c>
      <c r="N229" s="2"/>
    </row>
    <row r="230" spans="2:14" ht="65.25" customHeight="1" thickBot="1" x14ac:dyDescent="0.3">
      <c r="B230" s="1001"/>
      <c r="C230" s="1001"/>
      <c r="D230" s="1004"/>
      <c r="E230" s="1004"/>
      <c r="F230" s="1007"/>
      <c r="G230" s="1004"/>
      <c r="H230" s="1007"/>
      <c r="I230" s="266" t="s">
        <v>663</v>
      </c>
      <c r="J230" s="267" t="s">
        <v>1507</v>
      </c>
      <c r="K230" s="266">
        <v>4421</v>
      </c>
      <c r="L230" s="266">
        <v>53</v>
      </c>
      <c r="M230" s="267" t="s">
        <v>664</v>
      </c>
      <c r="N230" s="2"/>
    </row>
    <row r="231" spans="2:14" ht="89.25" customHeight="1" thickBot="1" x14ac:dyDescent="0.3">
      <c r="B231" s="1001"/>
      <c r="C231" s="1001"/>
      <c r="D231" s="1004"/>
      <c r="E231" s="1004"/>
      <c r="F231" s="1007"/>
      <c r="G231" s="1004"/>
      <c r="H231" s="1007"/>
      <c r="I231" s="266" t="s">
        <v>1823</v>
      </c>
      <c r="J231" s="267" t="s">
        <v>1508</v>
      </c>
      <c r="K231" s="266">
        <v>4450</v>
      </c>
      <c r="L231" s="266">
        <v>72</v>
      </c>
      <c r="M231" s="267" t="s">
        <v>665</v>
      </c>
      <c r="N231" s="2"/>
    </row>
    <row r="232" spans="2:14" ht="21.75" thickBot="1" x14ac:dyDescent="0.3">
      <c r="B232" s="1001"/>
      <c r="C232" s="1001"/>
      <c r="D232" s="1004"/>
      <c r="E232" s="1004"/>
      <c r="F232" s="1007"/>
      <c r="G232" s="1004"/>
      <c r="H232" s="1007"/>
      <c r="I232" s="266" t="s">
        <v>548</v>
      </c>
      <c r="J232" s="267">
        <v>197</v>
      </c>
      <c r="K232" s="266">
        <v>4530</v>
      </c>
      <c r="L232" s="263">
        <v>24</v>
      </c>
      <c r="M232" s="264">
        <v>39</v>
      </c>
      <c r="N232" s="2"/>
    </row>
    <row r="233" spans="2:14" ht="105.75" thickBot="1" x14ac:dyDescent="0.3">
      <c r="B233" s="1001"/>
      <c r="C233" s="1001"/>
      <c r="D233" s="1004"/>
      <c r="E233" s="1004"/>
      <c r="F233" s="1007"/>
      <c r="G233" s="1004"/>
      <c r="H233" s="1007"/>
      <c r="I233" s="266" t="s">
        <v>666</v>
      </c>
      <c r="J233" s="267" t="s">
        <v>1371</v>
      </c>
      <c r="K233" s="266">
        <v>4500</v>
      </c>
      <c r="L233" s="266">
        <v>36</v>
      </c>
      <c r="M233" s="267" t="s">
        <v>1511</v>
      </c>
      <c r="N233" s="2"/>
    </row>
    <row r="234" spans="2:14" ht="84.75" thickBot="1" x14ac:dyDescent="0.3">
      <c r="B234" s="1001"/>
      <c r="C234" s="1001"/>
      <c r="D234" s="1004"/>
      <c r="E234" s="1004"/>
      <c r="F234" s="1007"/>
      <c r="G234" s="1004"/>
      <c r="H234" s="1007"/>
      <c r="I234" s="266" t="s">
        <v>1510</v>
      </c>
      <c r="J234" s="267" t="s">
        <v>1509</v>
      </c>
      <c r="K234" s="266">
        <v>4130</v>
      </c>
      <c r="L234" s="266">
        <v>31</v>
      </c>
      <c r="M234" s="267" t="s">
        <v>667</v>
      </c>
      <c r="N234" s="2"/>
    </row>
    <row r="235" spans="2:14" ht="84.75" customHeight="1" x14ac:dyDescent="0.25">
      <c r="B235" s="1001"/>
      <c r="C235" s="1001"/>
      <c r="D235" s="1004"/>
      <c r="E235" s="1004"/>
      <c r="F235" s="1007"/>
      <c r="G235" s="1004"/>
      <c r="H235" s="1007"/>
      <c r="I235" s="1003" t="s">
        <v>1824</v>
      </c>
      <c r="J235" s="1006">
        <v>101</v>
      </c>
      <c r="K235" s="1003">
        <v>4101</v>
      </c>
      <c r="L235" s="1003">
        <v>16</v>
      </c>
      <c r="M235" s="1006">
        <v>12.54</v>
      </c>
      <c r="N235" s="2"/>
    </row>
    <row r="236" spans="2:14" ht="15.75" thickBot="1" x14ac:dyDescent="0.3">
      <c r="B236" s="1001"/>
      <c r="C236" s="1001"/>
      <c r="D236" s="1004"/>
      <c r="E236" s="1004"/>
      <c r="F236" s="1007"/>
      <c r="G236" s="1004"/>
      <c r="H236" s="1007"/>
      <c r="I236" s="1005"/>
      <c r="J236" s="1008"/>
      <c r="K236" s="1005"/>
      <c r="L236" s="1005"/>
      <c r="M236" s="1008"/>
      <c r="N236" s="2"/>
    </row>
    <row r="237" spans="2:14" ht="42.75" thickBot="1" x14ac:dyDescent="0.3">
      <c r="B237" s="1002"/>
      <c r="C237" s="1002"/>
      <c r="D237" s="1005"/>
      <c r="E237" s="1005"/>
      <c r="F237" s="1008"/>
      <c r="G237" s="1005"/>
      <c r="H237" s="1008"/>
      <c r="I237" s="266" t="s">
        <v>549</v>
      </c>
      <c r="J237" s="267">
        <v>213</v>
      </c>
      <c r="K237" s="266">
        <v>4580</v>
      </c>
      <c r="L237" s="266">
        <v>30</v>
      </c>
      <c r="M237" s="267" t="s">
        <v>1511</v>
      </c>
      <c r="N237" s="2"/>
    </row>
    <row r="238" spans="2:14" ht="27.75" customHeight="1" x14ac:dyDescent="0.25">
      <c r="B238" s="1000" t="s">
        <v>54</v>
      </c>
      <c r="C238" s="1003" t="s">
        <v>668</v>
      </c>
      <c r="D238" s="1003" t="s">
        <v>1366</v>
      </c>
      <c r="E238" s="1003" t="s">
        <v>1825</v>
      </c>
      <c r="F238" s="1006" t="s">
        <v>838</v>
      </c>
      <c r="G238" s="1003" t="s">
        <v>1365</v>
      </c>
      <c r="H238" s="1006" t="s">
        <v>362</v>
      </c>
      <c r="I238" s="1003" t="s">
        <v>570</v>
      </c>
      <c r="J238" s="1003">
        <v>314</v>
      </c>
      <c r="K238" s="1003">
        <v>4500</v>
      </c>
      <c r="L238" s="1003">
        <v>14</v>
      </c>
      <c r="M238" s="1006" t="s">
        <v>1284</v>
      </c>
      <c r="N238" s="2"/>
    </row>
    <row r="239" spans="2:14" ht="15.75" thickBot="1" x14ac:dyDescent="0.3">
      <c r="B239" s="1001"/>
      <c r="C239" s="1004"/>
      <c r="D239" s="1004"/>
      <c r="E239" s="1004"/>
      <c r="F239" s="1007"/>
      <c r="G239" s="1004"/>
      <c r="H239" s="1007"/>
      <c r="I239" s="1005"/>
      <c r="J239" s="1005"/>
      <c r="K239" s="1005"/>
      <c r="L239" s="1005"/>
      <c r="M239" s="1008"/>
      <c r="N239" s="2"/>
    </row>
    <row r="240" spans="2:14" ht="21.75" thickBot="1" x14ac:dyDescent="0.3">
      <c r="B240" s="1001"/>
      <c r="C240" s="1004"/>
      <c r="D240" s="1004"/>
      <c r="E240" s="1004"/>
      <c r="F240" s="1007"/>
      <c r="G240" s="1004"/>
      <c r="H240" s="1007"/>
      <c r="I240" s="266" t="s">
        <v>529</v>
      </c>
      <c r="J240" s="266">
        <v>302</v>
      </c>
      <c r="K240" s="266">
        <v>4000</v>
      </c>
      <c r="L240" s="266">
        <v>24</v>
      </c>
      <c r="M240" s="267" t="s">
        <v>1298</v>
      </c>
      <c r="N240" s="2"/>
    </row>
    <row r="241" spans="2:14" ht="21.75" thickBot="1" x14ac:dyDescent="0.3">
      <c r="B241" s="1001"/>
      <c r="C241" s="1004"/>
      <c r="D241" s="1004"/>
      <c r="E241" s="1004"/>
      <c r="F241" s="1007"/>
      <c r="G241" s="1004"/>
      <c r="H241" s="1007"/>
      <c r="I241" s="266" t="s">
        <v>533</v>
      </c>
      <c r="J241" s="266">
        <v>303</v>
      </c>
      <c r="K241" s="266">
        <v>4450</v>
      </c>
      <c r="L241" s="266">
        <v>15</v>
      </c>
      <c r="M241" s="267">
        <v>29</v>
      </c>
      <c r="N241" s="2"/>
    </row>
    <row r="242" spans="2:14" ht="21.75" thickBot="1" x14ac:dyDescent="0.3">
      <c r="B242" s="1001"/>
      <c r="C242" s="1004"/>
      <c r="D242" s="1004"/>
      <c r="E242" s="1004"/>
      <c r="F242" s="1007"/>
      <c r="G242" s="1004"/>
      <c r="H242" s="1007"/>
      <c r="I242" s="266" t="s">
        <v>532</v>
      </c>
      <c r="J242" s="266">
        <v>313</v>
      </c>
      <c r="K242" s="266">
        <v>4421</v>
      </c>
      <c r="L242" s="266">
        <v>4</v>
      </c>
      <c r="M242" s="267">
        <v>20</v>
      </c>
      <c r="N242" s="2"/>
    </row>
    <row r="243" spans="2:14" ht="21.75" thickBot="1" x14ac:dyDescent="0.3">
      <c r="B243" s="1002"/>
      <c r="C243" s="1005"/>
      <c r="D243" s="1005"/>
      <c r="E243" s="1005"/>
      <c r="F243" s="1008"/>
      <c r="G243" s="1005"/>
      <c r="H243" s="1008"/>
      <c r="I243" s="266" t="s">
        <v>531</v>
      </c>
      <c r="J243" s="266">
        <v>305</v>
      </c>
      <c r="K243" s="266">
        <v>4401</v>
      </c>
      <c r="L243" s="266">
        <v>7</v>
      </c>
      <c r="M243" s="267">
        <v>28</v>
      </c>
      <c r="N243" s="2"/>
    </row>
    <row r="244" spans="2:14" ht="34.5" customHeight="1" x14ac:dyDescent="0.25">
      <c r="B244" s="1000" t="s">
        <v>58</v>
      </c>
      <c r="C244" s="1000" t="s">
        <v>23</v>
      </c>
      <c r="D244" s="1003" t="s">
        <v>1439</v>
      </c>
      <c r="E244" s="1003" t="s">
        <v>1440</v>
      </c>
      <c r="F244" s="1006" t="s">
        <v>839</v>
      </c>
      <c r="G244" s="1003" t="s">
        <v>1441</v>
      </c>
      <c r="H244" s="1006" t="s">
        <v>211</v>
      </c>
      <c r="I244" s="1003" t="s">
        <v>544</v>
      </c>
      <c r="J244" s="1009" t="s">
        <v>1285</v>
      </c>
      <c r="K244" s="1003">
        <v>4260</v>
      </c>
      <c r="L244" s="1000">
        <v>8</v>
      </c>
      <c r="M244" s="1009" t="s">
        <v>973</v>
      </c>
      <c r="N244" s="2"/>
    </row>
    <row r="245" spans="2:14" ht="15.75" thickBot="1" x14ac:dyDescent="0.3">
      <c r="B245" s="1001"/>
      <c r="C245" s="1001"/>
      <c r="D245" s="1004"/>
      <c r="E245" s="1004"/>
      <c r="F245" s="1007"/>
      <c r="G245" s="1004"/>
      <c r="H245" s="1007"/>
      <c r="I245" s="1005"/>
      <c r="J245" s="1010"/>
      <c r="K245" s="1005"/>
      <c r="L245" s="1002"/>
      <c r="M245" s="1010"/>
      <c r="N245" s="2"/>
    </row>
    <row r="246" spans="2:14" ht="42.75" thickBot="1" x14ac:dyDescent="0.3">
      <c r="B246" s="1001"/>
      <c r="C246" s="1001"/>
      <c r="D246" s="1004"/>
      <c r="E246" s="1004"/>
      <c r="F246" s="1007"/>
      <c r="G246" s="1004"/>
      <c r="H246" s="1007"/>
      <c r="I246" s="266" t="s">
        <v>669</v>
      </c>
      <c r="J246" s="277" t="s">
        <v>1313</v>
      </c>
      <c r="K246" s="266">
        <v>4000</v>
      </c>
      <c r="L246" s="268">
        <v>34</v>
      </c>
      <c r="M246" s="277" t="s">
        <v>1298</v>
      </c>
      <c r="N246" s="2"/>
    </row>
    <row r="247" spans="2:14" ht="42.75" thickBot="1" x14ac:dyDescent="0.3">
      <c r="B247" s="1001"/>
      <c r="C247" s="1001"/>
      <c r="D247" s="1004"/>
      <c r="E247" s="1004"/>
      <c r="F247" s="1007"/>
      <c r="G247" s="1004"/>
      <c r="H247" s="1007"/>
      <c r="I247" s="266" t="s">
        <v>670</v>
      </c>
      <c r="J247" s="277" t="s">
        <v>1311</v>
      </c>
      <c r="K247" s="266">
        <v>4000</v>
      </c>
      <c r="L247" s="268">
        <v>34</v>
      </c>
      <c r="M247" s="277" t="s">
        <v>1298</v>
      </c>
      <c r="N247" s="2"/>
    </row>
    <row r="248" spans="2:14" ht="21.75" thickBot="1" x14ac:dyDescent="0.3">
      <c r="B248" s="1001"/>
      <c r="C248" s="1001"/>
      <c r="D248" s="1004"/>
      <c r="E248" s="1004"/>
      <c r="F248" s="1007"/>
      <c r="G248" s="1004"/>
      <c r="H248" s="1007"/>
      <c r="I248" s="266" t="s">
        <v>526</v>
      </c>
      <c r="J248" s="277" t="s">
        <v>1348</v>
      </c>
      <c r="K248" s="266">
        <v>4500</v>
      </c>
      <c r="L248" s="268">
        <v>28</v>
      </c>
      <c r="M248" s="277" t="s">
        <v>1284</v>
      </c>
      <c r="N248" s="2"/>
    </row>
    <row r="249" spans="2:14" ht="42.75" thickBot="1" x14ac:dyDescent="0.3">
      <c r="B249" s="1001"/>
      <c r="C249" s="1001"/>
      <c r="D249" s="1004"/>
      <c r="E249" s="1004"/>
      <c r="F249" s="1007"/>
      <c r="G249" s="1004"/>
      <c r="H249" s="1007"/>
      <c r="I249" s="266" t="s">
        <v>527</v>
      </c>
      <c r="J249" s="277" t="s">
        <v>1347</v>
      </c>
      <c r="K249" s="266">
        <v>4580</v>
      </c>
      <c r="L249" s="268">
        <v>29</v>
      </c>
      <c r="M249" s="277" t="s">
        <v>1314</v>
      </c>
      <c r="N249" s="2"/>
    </row>
    <row r="250" spans="2:14" ht="21.75" thickBot="1" x14ac:dyDescent="0.3">
      <c r="B250" s="1001"/>
      <c r="C250" s="1001"/>
      <c r="D250" s="1004"/>
      <c r="E250" s="1004"/>
      <c r="F250" s="1007"/>
      <c r="G250" s="1004"/>
      <c r="H250" s="1007"/>
      <c r="I250" s="266" t="s">
        <v>531</v>
      </c>
      <c r="J250" s="277" t="s">
        <v>1442</v>
      </c>
      <c r="K250" s="266">
        <v>4401</v>
      </c>
      <c r="L250" s="268">
        <v>22</v>
      </c>
      <c r="M250" s="277">
        <v>28</v>
      </c>
      <c r="N250" s="2"/>
    </row>
    <row r="251" spans="2:14" ht="42.75" thickBot="1" x14ac:dyDescent="0.3">
      <c r="B251" s="1001"/>
      <c r="C251" s="1001"/>
      <c r="D251" s="1004"/>
      <c r="E251" s="1004"/>
      <c r="F251" s="1007"/>
      <c r="G251" s="1004"/>
      <c r="H251" s="1007"/>
      <c r="I251" s="266" t="s">
        <v>1826</v>
      </c>
      <c r="J251" s="277" t="s">
        <v>1341</v>
      </c>
      <c r="K251" s="266">
        <v>4421</v>
      </c>
      <c r="L251" s="268">
        <v>25</v>
      </c>
      <c r="M251" s="277" t="s">
        <v>1287</v>
      </c>
      <c r="N251" s="2"/>
    </row>
    <row r="252" spans="2:14" ht="21.75" thickBot="1" x14ac:dyDescent="0.3">
      <c r="B252" s="1002"/>
      <c r="C252" s="1002"/>
      <c r="D252" s="1005"/>
      <c r="E252" s="1005"/>
      <c r="F252" s="1008"/>
      <c r="G252" s="1005"/>
      <c r="H252" s="1008"/>
      <c r="I252" s="266" t="s">
        <v>671</v>
      </c>
      <c r="J252" s="277" t="s">
        <v>1342</v>
      </c>
      <c r="K252" s="266">
        <v>4450</v>
      </c>
      <c r="L252" s="268">
        <v>44</v>
      </c>
      <c r="M252" s="277" t="s">
        <v>1443</v>
      </c>
      <c r="N252" s="2"/>
    </row>
    <row r="253" spans="2:14" ht="41.25" customHeight="1" thickBot="1" x14ac:dyDescent="0.3">
      <c r="B253" s="1003" t="s">
        <v>672</v>
      </c>
      <c r="C253" s="1000" t="s">
        <v>23</v>
      </c>
      <c r="D253" s="1003" t="s">
        <v>1331</v>
      </c>
      <c r="E253" s="1003" t="s">
        <v>1333</v>
      </c>
      <c r="F253" s="1006" t="s">
        <v>845</v>
      </c>
      <c r="G253" s="1003" t="s">
        <v>1827</v>
      </c>
      <c r="H253" s="1006" t="s">
        <v>211</v>
      </c>
      <c r="I253" s="266" t="s">
        <v>537</v>
      </c>
      <c r="J253" s="267" t="s">
        <v>1318</v>
      </c>
      <c r="K253" s="266">
        <v>4900</v>
      </c>
      <c r="L253" s="266">
        <v>3</v>
      </c>
      <c r="M253" s="266" t="s">
        <v>1334</v>
      </c>
      <c r="N253" s="2"/>
    </row>
    <row r="254" spans="2:14" ht="42.75" thickBot="1" x14ac:dyDescent="0.3">
      <c r="B254" s="1004"/>
      <c r="C254" s="1001"/>
      <c r="D254" s="1004"/>
      <c r="E254" s="1004"/>
      <c r="F254" s="1007"/>
      <c r="G254" s="1004"/>
      <c r="H254" s="1007"/>
      <c r="I254" s="266" t="s">
        <v>544</v>
      </c>
      <c r="J254" s="267" t="s">
        <v>1278</v>
      </c>
      <c r="K254" s="266">
        <v>4260</v>
      </c>
      <c r="L254" s="266">
        <v>6</v>
      </c>
      <c r="M254" s="267" t="s">
        <v>973</v>
      </c>
      <c r="N254" s="2"/>
    </row>
    <row r="255" spans="2:14" ht="21.75" customHeight="1" x14ac:dyDescent="0.25">
      <c r="B255" s="1004"/>
      <c r="C255" s="1001"/>
      <c r="D255" s="1004"/>
      <c r="E255" s="1004"/>
      <c r="F255" s="1007"/>
      <c r="G255" s="1004"/>
      <c r="H255" s="1007"/>
      <c r="I255" s="1003" t="s">
        <v>529</v>
      </c>
      <c r="J255" s="1006" t="s">
        <v>1280</v>
      </c>
      <c r="K255" s="1003">
        <v>4000</v>
      </c>
      <c r="L255" s="1003">
        <v>29</v>
      </c>
      <c r="M255" s="1006" t="s">
        <v>1298</v>
      </c>
      <c r="N255" s="2"/>
    </row>
    <row r="256" spans="2:14" ht="15.75" thickBot="1" x14ac:dyDescent="0.3">
      <c r="B256" s="1004"/>
      <c r="C256" s="1001"/>
      <c r="D256" s="1004"/>
      <c r="E256" s="1004"/>
      <c r="F256" s="1007"/>
      <c r="G256" s="1004"/>
      <c r="H256" s="1007"/>
      <c r="I256" s="1005"/>
      <c r="J256" s="1008"/>
      <c r="K256" s="1005"/>
      <c r="L256" s="1005"/>
      <c r="M256" s="1008"/>
      <c r="N256" s="2"/>
    </row>
    <row r="257" spans="2:14" ht="21.75" thickBot="1" x14ac:dyDescent="0.3">
      <c r="B257" s="1004"/>
      <c r="C257" s="1001"/>
      <c r="D257" s="1004"/>
      <c r="E257" s="1004"/>
      <c r="F257" s="1007"/>
      <c r="G257" s="1004"/>
      <c r="H257" s="1007"/>
      <c r="I257" s="266" t="s">
        <v>555</v>
      </c>
      <c r="J257" s="267" t="s">
        <v>1282</v>
      </c>
      <c r="K257" s="266">
        <v>4100</v>
      </c>
      <c r="L257" s="266">
        <v>41</v>
      </c>
      <c r="M257" s="267">
        <v>53</v>
      </c>
      <c r="N257" s="2"/>
    </row>
    <row r="258" spans="2:14" ht="42.75" thickBot="1" x14ac:dyDescent="0.3">
      <c r="B258" s="1004"/>
      <c r="C258" s="1001"/>
      <c r="D258" s="1004"/>
      <c r="E258" s="1004"/>
      <c r="F258" s="1007"/>
      <c r="G258" s="1004"/>
      <c r="H258" s="1007"/>
      <c r="I258" s="266" t="s">
        <v>739</v>
      </c>
      <c r="J258" s="267" t="s">
        <v>1283</v>
      </c>
      <c r="K258" s="266">
        <v>4106</v>
      </c>
      <c r="L258" s="266">
        <v>9</v>
      </c>
      <c r="M258" s="267" t="s">
        <v>1335</v>
      </c>
      <c r="N258" s="2"/>
    </row>
    <row r="259" spans="2:14" ht="51" customHeight="1" thickBot="1" x14ac:dyDescent="0.3">
      <c r="B259" s="1004"/>
      <c r="C259" s="1001"/>
      <c r="D259" s="1004"/>
      <c r="E259" s="1004"/>
      <c r="F259" s="1007"/>
      <c r="G259" s="1004"/>
      <c r="H259" s="1007"/>
      <c r="I259" s="266" t="s">
        <v>1336</v>
      </c>
      <c r="J259" s="267" t="s">
        <v>1286</v>
      </c>
      <c r="K259" s="266">
        <v>4240</v>
      </c>
      <c r="L259" s="266">
        <v>25</v>
      </c>
      <c r="M259" s="267" t="s">
        <v>1337</v>
      </c>
      <c r="N259" s="2"/>
    </row>
    <row r="260" spans="2:14" ht="21.75" thickBot="1" x14ac:dyDescent="0.3">
      <c r="B260" s="1004"/>
      <c r="C260" s="1001"/>
      <c r="D260" s="1004"/>
      <c r="E260" s="1004"/>
      <c r="F260" s="1007"/>
      <c r="G260" s="1004"/>
      <c r="H260" s="1007"/>
      <c r="I260" s="266" t="s">
        <v>560</v>
      </c>
      <c r="J260" s="267" t="s">
        <v>1293</v>
      </c>
      <c r="K260" s="266">
        <v>4600</v>
      </c>
      <c r="L260" s="266">
        <v>21</v>
      </c>
      <c r="M260" s="267">
        <v>23</v>
      </c>
      <c r="N260" s="2"/>
    </row>
    <row r="261" spans="2:14" ht="21.75" thickBot="1" x14ac:dyDescent="0.3">
      <c r="B261" s="1004"/>
      <c r="C261" s="1001"/>
      <c r="D261" s="1004"/>
      <c r="E261" s="1004"/>
      <c r="F261" s="1007"/>
      <c r="G261" s="1004"/>
      <c r="H261" s="1007"/>
      <c r="I261" s="266" t="s">
        <v>1828</v>
      </c>
      <c r="J261" s="267" t="s">
        <v>1281</v>
      </c>
      <c r="K261" s="266">
        <v>4020</v>
      </c>
      <c r="L261" s="266">
        <v>26</v>
      </c>
      <c r="M261" s="267" t="s">
        <v>1829</v>
      </c>
      <c r="N261" s="278"/>
    </row>
    <row r="262" spans="2:14" ht="21.75" thickBot="1" x14ac:dyDescent="0.3">
      <c r="B262" s="1005"/>
      <c r="C262" s="1002"/>
      <c r="D262" s="1005"/>
      <c r="E262" s="1005"/>
      <c r="F262" s="1008"/>
      <c r="G262" s="1005"/>
      <c r="H262" s="1008"/>
      <c r="I262" s="266" t="s">
        <v>568</v>
      </c>
      <c r="J262" s="267" t="s">
        <v>1312</v>
      </c>
      <c r="K262" s="266">
        <v>4610</v>
      </c>
      <c r="L262" s="266">
        <v>27</v>
      </c>
      <c r="M262" s="267">
        <v>26</v>
      </c>
      <c r="N262" s="2"/>
    </row>
    <row r="263" spans="2:14" ht="21.75" thickBot="1" x14ac:dyDescent="0.3">
      <c r="B263" s="1003" t="s">
        <v>65</v>
      </c>
      <c r="C263" s="1003" t="s">
        <v>26</v>
      </c>
      <c r="D263" s="1003" t="s">
        <v>673</v>
      </c>
      <c r="E263" s="1003" t="s">
        <v>1367</v>
      </c>
      <c r="F263" s="1006" t="s">
        <v>842</v>
      </c>
      <c r="G263" s="1003" t="s">
        <v>1368</v>
      </c>
      <c r="H263" s="1006" t="s">
        <v>158</v>
      </c>
      <c r="I263" s="266" t="s">
        <v>526</v>
      </c>
      <c r="J263" s="267" t="s">
        <v>1277</v>
      </c>
      <c r="K263" s="266">
        <v>4500</v>
      </c>
      <c r="L263" s="268">
        <v>21</v>
      </c>
      <c r="M263" s="277" t="s">
        <v>1284</v>
      </c>
      <c r="N263" s="2"/>
    </row>
    <row r="264" spans="2:14" ht="42.75" thickBot="1" x14ac:dyDescent="0.3">
      <c r="B264" s="1004"/>
      <c r="C264" s="1004"/>
      <c r="D264" s="1004"/>
      <c r="E264" s="1004"/>
      <c r="F264" s="1007"/>
      <c r="G264" s="1004"/>
      <c r="H264" s="1007"/>
      <c r="I264" s="266" t="s">
        <v>674</v>
      </c>
      <c r="J264" s="267" t="s">
        <v>1276</v>
      </c>
      <c r="K264" s="266">
        <v>4580</v>
      </c>
      <c r="L264" s="266">
        <v>21</v>
      </c>
      <c r="M264" s="267">
        <v>25</v>
      </c>
      <c r="N264" s="2"/>
    </row>
    <row r="265" spans="2:14" ht="40.5" customHeight="1" thickBot="1" x14ac:dyDescent="0.3">
      <c r="B265" s="1004"/>
      <c r="C265" s="1004"/>
      <c r="D265" s="1004"/>
      <c r="E265" s="1004"/>
      <c r="F265" s="1007"/>
      <c r="G265" s="1004"/>
      <c r="H265" s="1007"/>
      <c r="I265" s="266" t="s">
        <v>568</v>
      </c>
      <c r="J265" s="267" t="s">
        <v>1286</v>
      </c>
      <c r="K265" s="266">
        <v>4610</v>
      </c>
      <c r="L265" s="266">
        <v>17</v>
      </c>
      <c r="M265" s="267">
        <v>26</v>
      </c>
      <c r="N265" s="2"/>
    </row>
    <row r="266" spans="2:14" ht="49.5" customHeight="1" thickBot="1" x14ac:dyDescent="0.3">
      <c r="B266" s="1004"/>
      <c r="C266" s="1004"/>
      <c r="D266" s="1004"/>
      <c r="E266" s="1004"/>
      <c r="F266" s="1007"/>
      <c r="G266" s="1004"/>
      <c r="H266" s="1007"/>
      <c r="I266" s="266" t="s">
        <v>1832</v>
      </c>
      <c r="J266" s="267" t="s">
        <v>1278</v>
      </c>
      <c r="K266" s="266">
        <v>4260</v>
      </c>
      <c r="L266" s="268">
        <v>7</v>
      </c>
      <c r="M266" s="277" t="s">
        <v>973</v>
      </c>
      <c r="N266" s="2"/>
    </row>
    <row r="267" spans="2:14" ht="44.25" customHeight="1" thickBot="1" x14ac:dyDescent="0.3">
      <c r="B267" s="1004"/>
      <c r="C267" s="1004"/>
      <c r="D267" s="1004"/>
      <c r="E267" s="1004"/>
      <c r="F267" s="1007"/>
      <c r="G267" s="1004"/>
      <c r="H267" s="1007"/>
      <c r="I267" s="266" t="s">
        <v>675</v>
      </c>
      <c r="J267" s="267" t="s">
        <v>1281</v>
      </c>
      <c r="K267" s="266">
        <v>4450</v>
      </c>
      <c r="L267" s="268">
        <v>20</v>
      </c>
      <c r="M267" s="277" t="s">
        <v>676</v>
      </c>
      <c r="N267" s="2"/>
    </row>
    <row r="268" spans="2:14" ht="21.75" thickBot="1" x14ac:dyDescent="0.3">
      <c r="B268" s="1004"/>
      <c r="C268" s="1004"/>
      <c r="D268" s="1004"/>
      <c r="E268" s="1004"/>
      <c r="F268" s="1007"/>
      <c r="G268" s="1004"/>
      <c r="H268" s="1007"/>
      <c r="I268" s="266" t="s">
        <v>1830</v>
      </c>
      <c r="J268" s="267" t="s">
        <v>1352</v>
      </c>
      <c r="K268" s="266">
        <v>4300</v>
      </c>
      <c r="L268" s="268">
        <v>12</v>
      </c>
      <c r="M268" s="277">
        <v>25.33</v>
      </c>
      <c r="N268" s="2"/>
    </row>
    <row r="269" spans="2:14" ht="21.75" thickBot="1" x14ac:dyDescent="0.3">
      <c r="B269" s="1004"/>
      <c r="C269" s="1004"/>
      <c r="D269" s="1004"/>
      <c r="E269" s="1004"/>
      <c r="F269" s="1007"/>
      <c r="G269" s="1004"/>
      <c r="H269" s="1007"/>
      <c r="I269" s="266" t="s">
        <v>1831</v>
      </c>
      <c r="J269" s="267" t="s">
        <v>1280</v>
      </c>
      <c r="K269" s="266">
        <v>4000</v>
      </c>
      <c r="L269" s="268">
        <v>25</v>
      </c>
      <c r="M269" s="277" t="s">
        <v>1369</v>
      </c>
      <c r="N269" s="2"/>
    </row>
    <row r="270" spans="2:14" ht="21.75" thickBot="1" x14ac:dyDescent="0.3">
      <c r="B270" s="1004"/>
      <c r="C270" s="1004"/>
      <c r="D270" s="1004"/>
      <c r="E270" s="1004"/>
      <c r="F270" s="1007"/>
      <c r="G270" s="1004"/>
      <c r="H270" s="1007"/>
      <c r="I270" s="266" t="s">
        <v>528</v>
      </c>
      <c r="J270" s="267" t="s">
        <v>1371</v>
      </c>
      <c r="K270" s="266">
        <v>4220</v>
      </c>
      <c r="L270" s="268">
        <v>17</v>
      </c>
      <c r="M270" s="277">
        <v>22</v>
      </c>
      <c r="N270" s="2"/>
    </row>
    <row r="271" spans="2:14" ht="21.75" thickBot="1" x14ac:dyDescent="0.3">
      <c r="B271" s="1004"/>
      <c r="C271" s="1004"/>
      <c r="D271" s="1004"/>
      <c r="E271" s="1004"/>
      <c r="F271" s="1007"/>
      <c r="G271" s="1004"/>
      <c r="H271" s="1007"/>
      <c r="I271" s="266" t="s">
        <v>560</v>
      </c>
      <c r="J271" s="267" t="s">
        <v>1370</v>
      </c>
      <c r="K271" s="266">
        <v>4600</v>
      </c>
      <c r="L271" s="268">
        <v>10</v>
      </c>
      <c r="M271" s="277">
        <v>23</v>
      </c>
      <c r="N271" s="2"/>
    </row>
    <row r="272" spans="2:14" ht="18" customHeight="1" x14ac:dyDescent="0.25">
      <c r="B272" s="1004"/>
      <c r="C272" s="1004"/>
      <c r="D272" s="1004"/>
      <c r="E272" s="1004"/>
      <c r="F272" s="1007"/>
      <c r="G272" s="1004"/>
      <c r="H272" s="1007"/>
      <c r="I272" s="1003" t="s">
        <v>531</v>
      </c>
      <c r="J272" s="1006" t="s">
        <v>1283</v>
      </c>
      <c r="K272" s="1003">
        <v>4401</v>
      </c>
      <c r="L272" s="1000">
        <v>15</v>
      </c>
      <c r="M272" s="1009">
        <v>28</v>
      </c>
      <c r="N272" s="1015"/>
    </row>
    <row r="273" spans="2:14" ht="15.75" thickBot="1" x14ac:dyDescent="0.3">
      <c r="B273" s="1004"/>
      <c r="C273" s="1004"/>
      <c r="D273" s="1004"/>
      <c r="E273" s="1004"/>
      <c r="F273" s="1007"/>
      <c r="G273" s="1004"/>
      <c r="H273" s="1007"/>
      <c r="I273" s="1005"/>
      <c r="J273" s="1008"/>
      <c r="K273" s="1005"/>
      <c r="L273" s="1002"/>
      <c r="M273" s="1010"/>
      <c r="N273" s="1015"/>
    </row>
    <row r="274" spans="2:14" ht="29.25" customHeight="1" thickBot="1" x14ac:dyDescent="0.3">
      <c r="B274" s="1004"/>
      <c r="C274" s="1004"/>
      <c r="D274" s="1004"/>
      <c r="E274" s="1004"/>
      <c r="F274" s="1007"/>
      <c r="G274" s="1004"/>
      <c r="H274" s="1007"/>
      <c r="I274" s="279" t="s">
        <v>532</v>
      </c>
      <c r="J274" s="282" t="s">
        <v>1282</v>
      </c>
      <c r="K274" s="279">
        <v>4421</v>
      </c>
      <c r="L274" s="281">
        <v>15</v>
      </c>
      <c r="M274" s="280" t="s">
        <v>1287</v>
      </c>
      <c r="N274" s="1015"/>
    </row>
    <row r="275" spans="2:14" ht="29.25" customHeight="1" x14ac:dyDescent="0.25">
      <c r="B275" s="1004"/>
      <c r="C275" s="1004"/>
      <c r="D275" s="1004"/>
      <c r="E275" s="1004"/>
      <c r="F275" s="1007"/>
      <c r="G275" s="1004"/>
      <c r="H275" s="1007"/>
      <c r="I275" s="1003" t="s">
        <v>677</v>
      </c>
      <c r="J275" s="1006" t="s">
        <v>1372</v>
      </c>
      <c r="K275" s="1003">
        <v>5160</v>
      </c>
      <c r="L275" s="1000">
        <v>40</v>
      </c>
      <c r="M275" s="1009">
        <v>48</v>
      </c>
      <c r="N275" s="1015"/>
    </row>
    <row r="276" spans="2:14" ht="15.75" customHeight="1" thickBot="1" x14ac:dyDescent="0.3">
      <c r="B276" s="1005"/>
      <c r="C276" s="1005"/>
      <c r="D276" s="1005"/>
      <c r="E276" s="1005"/>
      <c r="F276" s="1008"/>
      <c r="G276" s="1005"/>
      <c r="H276" s="1008"/>
      <c r="I276" s="1005"/>
      <c r="J276" s="1008"/>
      <c r="K276" s="1005"/>
      <c r="L276" s="1002"/>
      <c r="M276" s="1010"/>
      <c r="N276" s="1015"/>
    </row>
    <row r="277" spans="2:14" ht="23.25" customHeight="1" thickBot="1" x14ac:dyDescent="0.3">
      <c r="B277" s="1000" t="s">
        <v>68</v>
      </c>
      <c r="C277" s="1000" t="s">
        <v>30</v>
      </c>
      <c r="D277" s="1003" t="s">
        <v>678</v>
      </c>
      <c r="E277" s="1003" t="s">
        <v>1833</v>
      </c>
      <c r="F277" s="1006" t="s">
        <v>385</v>
      </c>
      <c r="G277" s="1013" t="s">
        <v>1374</v>
      </c>
      <c r="H277" s="1019" t="s">
        <v>124</v>
      </c>
      <c r="I277" s="1003" t="s">
        <v>584</v>
      </c>
      <c r="J277" s="1009" t="s">
        <v>1361</v>
      </c>
      <c r="K277" s="1000">
        <v>4900</v>
      </c>
      <c r="L277" s="1000">
        <v>0</v>
      </c>
      <c r="M277" s="1006" t="s">
        <v>1835</v>
      </c>
      <c r="N277" s="1015"/>
    </row>
    <row r="278" spans="2:14" ht="15.75" thickBot="1" x14ac:dyDescent="0.3">
      <c r="B278" s="1001"/>
      <c r="C278" s="1001"/>
      <c r="D278" s="1004"/>
      <c r="E278" s="1004"/>
      <c r="F278" s="1007"/>
      <c r="G278" s="1013"/>
      <c r="H278" s="1019"/>
      <c r="I278" s="1005"/>
      <c r="J278" s="1010"/>
      <c r="K278" s="1002"/>
      <c r="L278" s="1002"/>
      <c r="M278" s="1008"/>
      <c r="N278" s="1015"/>
    </row>
    <row r="279" spans="2:14" ht="21.75" thickBot="1" x14ac:dyDescent="0.3">
      <c r="B279" s="1001"/>
      <c r="C279" s="1001"/>
      <c r="D279" s="1004"/>
      <c r="E279" s="1004"/>
      <c r="F279" s="1007"/>
      <c r="G279" s="1013"/>
      <c r="H279" s="1019"/>
      <c r="I279" s="266" t="s">
        <v>720</v>
      </c>
      <c r="J279" s="277" t="s">
        <v>1277</v>
      </c>
      <c r="K279" s="268">
        <v>4500</v>
      </c>
      <c r="L279" s="268">
        <v>21</v>
      </c>
      <c r="M279" s="267" t="s">
        <v>1284</v>
      </c>
      <c r="N279" s="2"/>
    </row>
    <row r="280" spans="2:14" ht="21.75" thickBot="1" x14ac:dyDescent="0.3">
      <c r="B280" s="1001"/>
      <c r="C280" s="1001"/>
      <c r="D280" s="1004"/>
      <c r="E280" s="1004"/>
      <c r="F280" s="1007"/>
      <c r="G280" s="1013"/>
      <c r="H280" s="1019"/>
      <c r="I280" s="266" t="s">
        <v>1836</v>
      </c>
      <c r="J280" s="277" t="s">
        <v>1280</v>
      </c>
      <c r="K280" s="268">
        <v>4000</v>
      </c>
      <c r="L280" s="268">
        <v>38</v>
      </c>
      <c r="M280" s="267" t="s">
        <v>1298</v>
      </c>
      <c r="N280" s="2"/>
    </row>
    <row r="281" spans="2:14" ht="21.75" thickBot="1" x14ac:dyDescent="0.3">
      <c r="B281" s="1001"/>
      <c r="C281" s="1001"/>
      <c r="D281" s="1004"/>
      <c r="E281" s="1004"/>
      <c r="F281" s="1007"/>
      <c r="G281" s="1013"/>
      <c r="H281" s="1019"/>
      <c r="I281" s="266" t="s">
        <v>671</v>
      </c>
      <c r="J281" s="277" t="s">
        <v>1281</v>
      </c>
      <c r="K281" s="268">
        <v>4450</v>
      </c>
      <c r="L281" s="268">
        <v>17</v>
      </c>
      <c r="M281" s="267">
        <v>29</v>
      </c>
      <c r="N281" s="2"/>
    </row>
    <row r="282" spans="2:14" ht="21.75" thickBot="1" x14ac:dyDescent="0.3">
      <c r="B282" s="1001"/>
      <c r="C282" s="1001"/>
      <c r="D282" s="1004"/>
      <c r="E282" s="1004"/>
      <c r="F282" s="1007"/>
      <c r="G282" s="1013"/>
      <c r="H282" s="1019"/>
      <c r="I282" s="266" t="s">
        <v>531</v>
      </c>
      <c r="J282" s="277" t="s">
        <v>1375</v>
      </c>
      <c r="K282" s="268">
        <v>4401</v>
      </c>
      <c r="L282" s="268">
        <v>17</v>
      </c>
      <c r="M282" s="267" t="s">
        <v>1837</v>
      </c>
      <c r="N282" s="2"/>
    </row>
    <row r="283" spans="2:14" ht="21.75" thickBot="1" x14ac:dyDescent="0.3">
      <c r="B283" s="1001"/>
      <c r="C283" s="1001"/>
      <c r="D283" s="1004"/>
      <c r="E283" s="1004"/>
      <c r="F283" s="1007"/>
      <c r="G283" s="1013"/>
      <c r="H283" s="1019"/>
      <c r="I283" s="266" t="s">
        <v>721</v>
      </c>
      <c r="J283" s="277" t="s">
        <v>1282</v>
      </c>
      <c r="K283" s="268">
        <v>4421</v>
      </c>
      <c r="L283" s="268">
        <v>9</v>
      </c>
      <c r="M283" s="267" t="s">
        <v>1287</v>
      </c>
      <c r="N283" s="2"/>
    </row>
    <row r="284" spans="2:14" ht="21.75" thickBot="1" x14ac:dyDescent="0.3">
      <c r="B284" s="1001"/>
      <c r="C284" s="1001"/>
      <c r="D284" s="1004"/>
      <c r="E284" s="1004"/>
      <c r="F284" s="1007"/>
      <c r="G284" s="1003" t="s">
        <v>1834</v>
      </c>
      <c r="H284" s="1006" t="s">
        <v>129</v>
      </c>
      <c r="I284" s="266" t="s">
        <v>584</v>
      </c>
      <c r="J284" s="277" t="s">
        <v>1342</v>
      </c>
      <c r="K284" s="268">
        <v>4900</v>
      </c>
      <c r="L284" s="268">
        <v>0</v>
      </c>
      <c r="M284" s="267" t="s">
        <v>1512</v>
      </c>
      <c r="N284" s="283"/>
    </row>
    <row r="285" spans="2:14" ht="45.75" customHeight="1" thickBot="1" x14ac:dyDescent="0.3">
      <c r="B285" s="1002"/>
      <c r="C285" s="1002"/>
      <c r="D285" s="1005"/>
      <c r="E285" s="1005"/>
      <c r="F285" s="1008"/>
      <c r="G285" s="1005"/>
      <c r="H285" s="1008"/>
      <c r="I285" s="266" t="s">
        <v>560</v>
      </c>
      <c r="J285" s="277" t="s">
        <v>1347</v>
      </c>
      <c r="K285" s="268">
        <v>4600</v>
      </c>
      <c r="L285" s="268">
        <v>11</v>
      </c>
      <c r="M285" s="267">
        <v>23</v>
      </c>
      <c r="N285" s="2"/>
    </row>
    <row r="286" spans="2:14" ht="42.75" customHeight="1" thickBot="1" x14ac:dyDescent="0.3">
      <c r="B286" s="1000" t="s">
        <v>71</v>
      </c>
      <c r="C286" s="1003" t="s">
        <v>37</v>
      </c>
      <c r="D286" s="1003" t="s">
        <v>679</v>
      </c>
      <c r="E286" s="1003" t="s">
        <v>1390</v>
      </c>
      <c r="F286" s="1006" t="s">
        <v>846</v>
      </c>
      <c r="G286" s="1013" t="s">
        <v>1389</v>
      </c>
      <c r="H286" s="1019" t="s">
        <v>288</v>
      </c>
      <c r="I286" s="286" t="s">
        <v>537</v>
      </c>
      <c r="J286" s="287" t="s">
        <v>1276</v>
      </c>
      <c r="K286" s="274">
        <v>4900</v>
      </c>
      <c r="L286" s="274">
        <v>0</v>
      </c>
      <c r="M286" s="287" t="s">
        <v>1839</v>
      </c>
      <c r="N286" s="2"/>
    </row>
    <row r="287" spans="2:14" ht="60" customHeight="1" thickBot="1" x14ac:dyDescent="0.3">
      <c r="B287" s="1001"/>
      <c r="C287" s="1004"/>
      <c r="D287" s="1004"/>
      <c r="E287" s="1004"/>
      <c r="F287" s="1007"/>
      <c r="G287" s="1013"/>
      <c r="H287" s="1019"/>
      <c r="I287" s="286" t="s">
        <v>544</v>
      </c>
      <c r="J287" s="287" t="s">
        <v>1393</v>
      </c>
      <c r="K287" s="274">
        <v>4260</v>
      </c>
      <c r="L287" s="274">
        <v>7</v>
      </c>
      <c r="M287" s="287" t="s">
        <v>973</v>
      </c>
      <c r="N287" s="2"/>
    </row>
    <row r="288" spans="2:14" ht="15" customHeight="1" thickBot="1" x14ac:dyDescent="0.3">
      <c r="B288" s="1001"/>
      <c r="C288" s="1004"/>
      <c r="D288" s="1004"/>
      <c r="E288" s="1004"/>
      <c r="F288" s="1007"/>
      <c r="G288" s="1013"/>
      <c r="H288" s="1019"/>
      <c r="I288" s="1003" t="s">
        <v>1838</v>
      </c>
      <c r="J288" s="1009" t="s">
        <v>1392</v>
      </c>
      <c r="K288" s="1000">
        <v>4270</v>
      </c>
      <c r="L288" s="1000">
        <v>50</v>
      </c>
      <c r="M288" s="1009">
        <v>42</v>
      </c>
      <c r="N288" s="2"/>
    </row>
    <row r="289" spans="2:14" ht="64.5" customHeight="1" thickBot="1" x14ac:dyDescent="0.3">
      <c r="B289" s="1001"/>
      <c r="C289" s="1004"/>
      <c r="D289" s="1004"/>
      <c r="E289" s="1004"/>
      <c r="F289" s="1007"/>
      <c r="G289" s="1013"/>
      <c r="H289" s="1019"/>
      <c r="I289" s="1005"/>
      <c r="J289" s="1010"/>
      <c r="K289" s="1002"/>
      <c r="L289" s="1002"/>
      <c r="M289" s="1010"/>
      <c r="N289" s="2"/>
    </row>
    <row r="290" spans="2:14" ht="63.75" thickBot="1" x14ac:dyDescent="0.3">
      <c r="B290" s="1001"/>
      <c r="C290" s="1004"/>
      <c r="D290" s="1004"/>
      <c r="E290" s="1004"/>
      <c r="F290" s="1007"/>
      <c r="G290" s="1013"/>
      <c r="H290" s="1019"/>
      <c r="I290" s="266" t="s">
        <v>1530</v>
      </c>
      <c r="J290" s="277" t="s">
        <v>1364</v>
      </c>
      <c r="K290" s="268">
        <v>4270</v>
      </c>
      <c r="L290" s="268">
        <v>30</v>
      </c>
      <c r="M290" s="277">
        <v>42</v>
      </c>
      <c r="N290" s="2"/>
    </row>
    <row r="291" spans="2:14" ht="54.75" customHeight="1" thickBot="1" x14ac:dyDescent="0.3">
      <c r="B291" s="1001"/>
      <c r="C291" s="1004"/>
      <c r="D291" s="1004"/>
      <c r="E291" s="1004"/>
      <c r="F291" s="1007"/>
      <c r="G291" s="1013"/>
      <c r="H291" s="1019"/>
      <c r="I291" s="266" t="s">
        <v>1531</v>
      </c>
      <c r="J291" s="277" t="s">
        <v>1326</v>
      </c>
      <c r="K291" s="268">
        <v>4270</v>
      </c>
      <c r="L291" s="268">
        <v>62</v>
      </c>
      <c r="M291" s="277">
        <v>42</v>
      </c>
      <c r="N291" s="2"/>
    </row>
    <row r="292" spans="2:14" ht="42" customHeight="1" thickBot="1" x14ac:dyDescent="0.3">
      <c r="B292" s="1001"/>
      <c r="C292" s="1004"/>
      <c r="D292" s="1004"/>
      <c r="E292" s="1004"/>
      <c r="F292" s="1007"/>
      <c r="G292" s="1013"/>
      <c r="H292" s="1019"/>
      <c r="I292" s="266" t="s">
        <v>1532</v>
      </c>
      <c r="J292" s="277" t="s">
        <v>1296</v>
      </c>
      <c r="K292" s="268">
        <v>4242</v>
      </c>
      <c r="L292" s="268">
        <v>60</v>
      </c>
      <c r="M292" s="277">
        <v>24</v>
      </c>
      <c r="N292" s="2"/>
    </row>
    <row r="293" spans="2:14" ht="27.75" customHeight="1" thickBot="1" x14ac:dyDescent="0.3">
      <c r="B293" s="1001"/>
      <c r="C293" s="1004"/>
      <c r="D293" s="1004"/>
      <c r="E293" s="1004"/>
      <c r="F293" s="1007"/>
      <c r="G293" s="1013"/>
      <c r="H293" s="1019"/>
      <c r="I293" s="266" t="s">
        <v>593</v>
      </c>
      <c r="J293" s="277" t="s">
        <v>1342</v>
      </c>
      <c r="K293" s="268">
        <v>4000</v>
      </c>
      <c r="L293" s="268">
        <v>32</v>
      </c>
      <c r="M293" s="277" t="s">
        <v>1391</v>
      </c>
      <c r="N293" s="2"/>
    </row>
    <row r="294" spans="2:14" ht="63.75" customHeight="1" thickBot="1" x14ac:dyDescent="0.3">
      <c r="B294" s="1001"/>
      <c r="C294" s="1004"/>
      <c r="D294" s="1004"/>
      <c r="E294" s="1004"/>
      <c r="F294" s="1007"/>
      <c r="G294" s="1013"/>
      <c r="H294" s="1019"/>
      <c r="I294" s="266" t="s">
        <v>681</v>
      </c>
      <c r="J294" s="277" t="s">
        <v>1280</v>
      </c>
      <c r="K294" s="268">
        <v>4520</v>
      </c>
      <c r="L294" s="268">
        <v>53</v>
      </c>
      <c r="M294" s="277" t="s">
        <v>1201</v>
      </c>
      <c r="N294" s="2"/>
    </row>
    <row r="295" spans="2:14" ht="63.75" customHeight="1" thickBot="1" x14ac:dyDescent="0.3">
      <c r="B295" s="1001"/>
      <c r="C295" s="1004"/>
      <c r="D295" s="1004"/>
      <c r="E295" s="1004"/>
      <c r="F295" s="1007"/>
      <c r="G295" s="1013" t="s">
        <v>1394</v>
      </c>
      <c r="H295" s="1019" t="s">
        <v>1395</v>
      </c>
      <c r="I295" s="266" t="s">
        <v>680</v>
      </c>
      <c r="J295" s="277">
        <v>101</v>
      </c>
      <c r="K295" s="268">
        <v>4270</v>
      </c>
      <c r="L295" s="268">
        <v>38</v>
      </c>
      <c r="M295" s="277">
        <v>42</v>
      </c>
      <c r="N295" s="2"/>
    </row>
    <row r="296" spans="2:14" ht="65.25" customHeight="1" thickBot="1" x14ac:dyDescent="0.3">
      <c r="B296" s="1002"/>
      <c r="C296" s="1005"/>
      <c r="D296" s="1005"/>
      <c r="E296" s="1005"/>
      <c r="F296" s="1008"/>
      <c r="G296" s="1013"/>
      <c r="H296" s="1019"/>
      <c r="I296" s="266" t="s">
        <v>1840</v>
      </c>
      <c r="J296" s="277">
        <v>103</v>
      </c>
      <c r="K296" s="268">
        <v>4270</v>
      </c>
      <c r="L296" s="268">
        <v>38</v>
      </c>
      <c r="M296" s="277">
        <v>42</v>
      </c>
      <c r="N296" s="2"/>
    </row>
    <row r="297" spans="2:14" ht="42.75" customHeight="1" thickBot="1" x14ac:dyDescent="0.3">
      <c r="B297" s="1000" t="s">
        <v>72</v>
      </c>
      <c r="C297" s="1003" t="s">
        <v>37</v>
      </c>
      <c r="D297" s="1003" t="s">
        <v>1376</v>
      </c>
      <c r="E297" s="1003" t="s">
        <v>1377</v>
      </c>
      <c r="F297" s="1006" t="s">
        <v>847</v>
      </c>
      <c r="G297" s="1003" t="s">
        <v>1378</v>
      </c>
      <c r="H297" s="1006" t="s">
        <v>255</v>
      </c>
      <c r="I297" s="266" t="s">
        <v>682</v>
      </c>
      <c r="J297" s="277" t="s">
        <v>1286</v>
      </c>
      <c r="K297" s="268">
        <v>4421</v>
      </c>
      <c r="L297" s="268">
        <v>64</v>
      </c>
      <c r="M297" s="277" t="s">
        <v>664</v>
      </c>
      <c r="N297" s="2"/>
    </row>
    <row r="298" spans="2:14" ht="59.25" customHeight="1" thickBot="1" x14ac:dyDescent="0.3">
      <c r="B298" s="1001"/>
      <c r="C298" s="1004"/>
      <c r="D298" s="1004"/>
      <c r="E298" s="1004"/>
      <c r="F298" s="1007"/>
      <c r="G298" s="1004"/>
      <c r="H298" s="1007"/>
      <c r="I298" s="266" t="s">
        <v>675</v>
      </c>
      <c r="J298" s="277" t="s">
        <v>1279</v>
      </c>
      <c r="K298" s="268">
        <v>4450</v>
      </c>
      <c r="L298" s="268">
        <v>112</v>
      </c>
      <c r="M298" s="277" t="s">
        <v>683</v>
      </c>
      <c r="N298" s="2"/>
    </row>
    <row r="299" spans="2:14" ht="53.25" customHeight="1" thickBot="1" x14ac:dyDescent="0.3">
      <c r="B299" s="1001"/>
      <c r="C299" s="1004"/>
      <c r="D299" s="1004"/>
      <c r="E299" s="1004"/>
      <c r="F299" s="1007"/>
      <c r="G299" s="1004"/>
      <c r="H299" s="1007"/>
      <c r="I299" s="266" t="s">
        <v>684</v>
      </c>
      <c r="J299" s="277" t="s">
        <v>1293</v>
      </c>
      <c r="K299" s="266" t="s">
        <v>1379</v>
      </c>
      <c r="L299" s="268">
        <v>54</v>
      </c>
      <c r="M299" s="277" t="s">
        <v>699</v>
      </c>
      <c r="N299" s="2"/>
    </row>
    <row r="300" spans="2:14" ht="42.75" thickBot="1" x14ac:dyDescent="0.3">
      <c r="B300" s="1002"/>
      <c r="C300" s="1005"/>
      <c r="D300" s="1005"/>
      <c r="E300" s="1005"/>
      <c r="F300" s="1008"/>
      <c r="G300" s="1005"/>
      <c r="H300" s="1008"/>
      <c r="I300" s="266" t="s">
        <v>685</v>
      </c>
      <c r="J300" s="277" t="s">
        <v>1318</v>
      </c>
      <c r="K300" s="266" t="s">
        <v>1380</v>
      </c>
      <c r="L300" s="268">
        <v>26</v>
      </c>
      <c r="M300" s="277" t="s">
        <v>686</v>
      </c>
      <c r="N300" s="2"/>
    </row>
    <row r="301" spans="2:14" ht="23.25" customHeight="1" x14ac:dyDescent="0.25">
      <c r="B301" s="1000" t="s">
        <v>75</v>
      </c>
      <c r="C301" s="1003" t="s">
        <v>37</v>
      </c>
      <c r="D301" s="1003" t="s">
        <v>1381</v>
      </c>
      <c r="E301" s="1003" t="s">
        <v>1382</v>
      </c>
      <c r="F301" s="1009" t="s">
        <v>848</v>
      </c>
      <c r="G301" s="1003" t="s">
        <v>1383</v>
      </c>
      <c r="H301" s="1006" t="s">
        <v>268</v>
      </c>
      <c r="I301" s="1003" t="s">
        <v>544</v>
      </c>
      <c r="J301" s="1006" t="s">
        <v>1279</v>
      </c>
      <c r="K301" s="1003">
        <v>4260</v>
      </c>
      <c r="L301" s="1006">
        <v>4</v>
      </c>
      <c r="M301" s="1006" t="s">
        <v>973</v>
      </c>
      <c r="N301" s="2"/>
    </row>
    <row r="302" spans="2:14" ht="15.75" thickBot="1" x14ac:dyDescent="0.3">
      <c r="B302" s="1001"/>
      <c r="C302" s="1004"/>
      <c r="D302" s="1004"/>
      <c r="E302" s="1004"/>
      <c r="F302" s="1012"/>
      <c r="G302" s="1004"/>
      <c r="H302" s="1007"/>
      <c r="I302" s="1005"/>
      <c r="J302" s="1008"/>
      <c r="K302" s="1005"/>
      <c r="L302" s="1008"/>
      <c r="M302" s="1008"/>
      <c r="N302" s="2"/>
    </row>
    <row r="303" spans="2:14" ht="21.75" thickBot="1" x14ac:dyDescent="0.3">
      <c r="B303" s="1001"/>
      <c r="C303" s="1004"/>
      <c r="D303" s="1004"/>
      <c r="E303" s="1004"/>
      <c r="F303" s="1012"/>
      <c r="G303" s="1004"/>
      <c r="H303" s="1007"/>
      <c r="I303" s="266" t="s">
        <v>1843</v>
      </c>
      <c r="J303" s="267" t="s">
        <v>1282</v>
      </c>
      <c r="K303" s="266">
        <v>4000</v>
      </c>
      <c r="L303" s="267" t="s">
        <v>1295</v>
      </c>
      <c r="M303" s="267" t="s">
        <v>1298</v>
      </c>
      <c r="N303" s="2"/>
    </row>
    <row r="304" spans="2:14" ht="21.75" thickBot="1" x14ac:dyDescent="0.3">
      <c r="B304" s="1001"/>
      <c r="C304" s="1004"/>
      <c r="D304" s="1004"/>
      <c r="E304" s="1004"/>
      <c r="F304" s="1012"/>
      <c r="G304" s="1004"/>
      <c r="H304" s="1007"/>
      <c r="I304" s="266" t="s">
        <v>687</v>
      </c>
      <c r="J304" s="267" t="s">
        <v>1281</v>
      </c>
      <c r="K304" s="266">
        <v>4580</v>
      </c>
      <c r="L304" s="267" t="s">
        <v>1287</v>
      </c>
      <c r="M304" s="267">
        <v>25</v>
      </c>
      <c r="N304" s="2"/>
    </row>
    <row r="305" spans="2:14" ht="21.75" thickBot="1" x14ac:dyDescent="0.3">
      <c r="B305" s="1001"/>
      <c r="C305" s="1004"/>
      <c r="D305" s="1004"/>
      <c r="E305" s="1004"/>
      <c r="F305" s="1012"/>
      <c r="G305" s="1004"/>
      <c r="H305" s="1007"/>
      <c r="I305" s="266" t="s">
        <v>688</v>
      </c>
      <c r="J305" s="267" t="s">
        <v>1278</v>
      </c>
      <c r="K305" s="266">
        <v>4452</v>
      </c>
      <c r="L305" s="267" t="s">
        <v>1842</v>
      </c>
      <c r="M305" s="267">
        <v>29</v>
      </c>
      <c r="N305" s="2"/>
    </row>
    <row r="306" spans="2:14" ht="21.75" thickBot="1" x14ac:dyDescent="0.3">
      <c r="B306" s="1001"/>
      <c r="C306" s="1004"/>
      <c r="D306" s="1004"/>
      <c r="E306" s="1004"/>
      <c r="F306" s="1012"/>
      <c r="G306" s="1004"/>
      <c r="H306" s="1007"/>
      <c r="I306" s="266" t="s">
        <v>1844</v>
      </c>
      <c r="J306" s="267" t="s">
        <v>1845</v>
      </c>
      <c r="K306" s="266">
        <v>4030</v>
      </c>
      <c r="L306" s="267" t="s">
        <v>1846</v>
      </c>
      <c r="M306" s="267" t="s">
        <v>1847</v>
      </c>
      <c r="N306" s="285"/>
    </row>
    <row r="307" spans="2:14" ht="21.75" thickBot="1" x14ac:dyDescent="0.3">
      <c r="B307" s="1002"/>
      <c r="C307" s="1005"/>
      <c r="D307" s="1005"/>
      <c r="E307" s="1005"/>
      <c r="F307" s="1010"/>
      <c r="G307" s="1005"/>
      <c r="H307" s="1008"/>
      <c r="I307" s="266" t="s">
        <v>689</v>
      </c>
      <c r="J307" s="267" t="s">
        <v>1277</v>
      </c>
      <c r="K307" s="266">
        <v>4500</v>
      </c>
      <c r="L307" s="267" t="s">
        <v>1841</v>
      </c>
      <c r="M307" s="267" t="s">
        <v>1284</v>
      </c>
      <c r="N307" s="2"/>
    </row>
    <row r="308" spans="2:14" ht="38.25" customHeight="1" thickBot="1" x14ac:dyDescent="0.3">
      <c r="B308" s="1000" t="s">
        <v>80</v>
      </c>
      <c r="C308" s="1003" t="s">
        <v>690</v>
      </c>
      <c r="D308" s="1003" t="s">
        <v>1848</v>
      </c>
      <c r="E308" s="1003" t="s">
        <v>1385</v>
      </c>
      <c r="F308" s="1006" t="s">
        <v>849</v>
      </c>
      <c r="G308" s="1003" t="s">
        <v>1386</v>
      </c>
      <c r="H308" s="1006" t="s">
        <v>277</v>
      </c>
      <c r="I308" s="266" t="s">
        <v>654</v>
      </c>
      <c r="J308" s="277" t="s">
        <v>1280</v>
      </c>
      <c r="K308" s="268">
        <v>4560</v>
      </c>
      <c r="L308" s="268">
        <v>28</v>
      </c>
      <c r="M308" s="277" t="s">
        <v>1388</v>
      </c>
      <c r="N308" s="2"/>
    </row>
    <row r="309" spans="2:14" ht="21.75" thickBot="1" x14ac:dyDescent="0.3">
      <c r="B309" s="1001"/>
      <c r="C309" s="1004"/>
      <c r="D309" s="1004"/>
      <c r="E309" s="1004"/>
      <c r="F309" s="1007"/>
      <c r="G309" s="1004"/>
      <c r="H309" s="1007"/>
      <c r="I309" s="266" t="s">
        <v>691</v>
      </c>
      <c r="J309" s="277" t="s">
        <v>1387</v>
      </c>
      <c r="K309" s="268">
        <v>4561</v>
      </c>
      <c r="L309" s="268">
        <v>8</v>
      </c>
      <c r="M309" s="277" t="s">
        <v>1388</v>
      </c>
      <c r="N309" s="2"/>
    </row>
    <row r="310" spans="2:14" ht="42.75" thickBot="1" x14ac:dyDescent="0.3">
      <c r="B310" s="1002"/>
      <c r="C310" s="1005"/>
      <c r="D310" s="1005"/>
      <c r="E310" s="1005"/>
      <c r="F310" s="1008"/>
      <c r="G310" s="1005"/>
      <c r="H310" s="1008"/>
      <c r="I310" s="266" t="s">
        <v>692</v>
      </c>
      <c r="J310" s="277" t="s">
        <v>1277</v>
      </c>
      <c r="K310" s="268">
        <v>4260</v>
      </c>
      <c r="L310" s="268">
        <v>7</v>
      </c>
      <c r="M310" s="277" t="s">
        <v>973</v>
      </c>
      <c r="N310" s="2"/>
    </row>
    <row r="311" spans="2:14" ht="42.75" customHeight="1" thickBot="1" x14ac:dyDescent="0.3">
      <c r="B311" s="1003" t="s">
        <v>84</v>
      </c>
      <c r="C311" s="1000" t="s">
        <v>690</v>
      </c>
      <c r="D311" s="1003" t="s">
        <v>1513</v>
      </c>
      <c r="E311" s="1003" t="s">
        <v>1514</v>
      </c>
      <c r="F311" s="1006" t="s">
        <v>850</v>
      </c>
      <c r="G311" s="1003" t="s">
        <v>1515</v>
      </c>
      <c r="H311" s="1006" t="s">
        <v>277</v>
      </c>
      <c r="I311" s="266" t="s">
        <v>644</v>
      </c>
      <c r="J311" s="277" t="s">
        <v>1361</v>
      </c>
      <c r="K311" s="268">
        <v>4900</v>
      </c>
      <c r="L311" s="268">
        <v>0</v>
      </c>
      <c r="M311" s="267" t="s">
        <v>693</v>
      </c>
      <c r="N311" s="2"/>
    </row>
    <row r="312" spans="2:14" ht="21.75" thickBot="1" x14ac:dyDescent="0.3">
      <c r="B312" s="1004"/>
      <c r="C312" s="1001"/>
      <c r="D312" s="1004"/>
      <c r="E312" s="1004"/>
      <c r="F312" s="1007"/>
      <c r="G312" s="1004"/>
      <c r="H312" s="1007"/>
      <c r="I312" s="266" t="s">
        <v>694</v>
      </c>
      <c r="J312" s="277" t="s">
        <v>1358</v>
      </c>
      <c r="K312" s="268">
        <v>4900</v>
      </c>
      <c r="L312" s="268">
        <v>0</v>
      </c>
      <c r="M312" s="277" t="s">
        <v>1516</v>
      </c>
      <c r="N312" s="2"/>
    </row>
    <row r="313" spans="2:14" ht="21.75" thickBot="1" x14ac:dyDescent="0.3">
      <c r="B313" s="1004"/>
      <c r="C313" s="1001"/>
      <c r="D313" s="1004"/>
      <c r="E313" s="1004"/>
      <c r="F313" s="1007"/>
      <c r="G313" s="1004"/>
      <c r="H313" s="1007"/>
      <c r="I313" s="266" t="s">
        <v>695</v>
      </c>
      <c r="J313" s="277">
        <v>432</v>
      </c>
      <c r="K313" s="268">
        <v>4901</v>
      </c>
      <c r="L313" s="268">
        <v>0</v>
      </c>
      <c r="M313" s="277">
        <v>28</v>
      </c>
      <c r="N313" s="2"/>
    </row>
    <row r="314" spans="2:14" ht="42.75" thickBot="1" x14ac:dyDescent="0.3">
      <c r="B314" s="1004"/>
      <c r="C314" s="1001"/>
      <c r="D314" s="1004"/>
      <c r="E314" s="1004"/>
      <c r="F314" s="1007"/>
      <c r="G314" s="1004"/>
      <c r="H314" s="1007"/>
      <c r="I314" s="266" t="s">
        <v>696</v>
      </c>
      <c r="J314" s="277">
        <v>441</v>
      </c>
      <c r="K314" s="268">
        <v>4901</v>
      </c>
      <c r="L314" s="268">
        <v>0</v>
      </c>
      <c r="M314" s="277">
        <v>66</v>
      </c>
      <c r="N314" s="2"/>
    </row>
    <row r="315" spans="2:14" ht="42.75" thickBot="1" x14ac:dyDescent="0.3">
      <c r="B315" s="1004"/>
      <c r="C315" s="1001"/>
      <c r="D315" s="1004"/>
      <c r="E315" s="1004"/>
      <c r="F315" s="1007"/>
      <c r="G315" s="1004"/>
      <c r="H315" s="1007"/>
      <c r="I315" s="266" t="s">
        <v>1533</v>
      </c>
      <c r="J315" s="277" t="s">
        <v>1282</v>
      </c>
      <c r="K315" s="268">
        <v>4260</v>
      </c>
      <c r="L315" s="268">
        <v>8</v>
      </c>
      <c r="M315" s="277" t="s">
        <v>973</v>
      </c>
      <c r="N315" s="2"/>
    </row>
    <row r="316" spans="2:14" ht="42.75" thickBot="1" x14ac:dyDescent="0.3">
      <c r="B316" s="1004"/>
      <c r="C316" s="1001"/>
      <c r="D316" s="1004"/>
      <c r="E316" s="1004"/>
      <c r="F316" s="1007"/>
      <c r="G316" s="1004"/>
      <c r="H316" s="1007"/>
      <c r="I316" s="266" t="s">
        <v>1534</v>
      </c>
      <c r="J316" s="277">
        <v>408</v>
      </c>
      <c r="K316" s="268">
        <v>4261</v>
      </c>
      <c r="L316" s="268">
        <v>8</v>
      </c>
      <c r="M316" s="277" t="s">
        <v>973</v>
      </c>
      <c r="N316" s="2"/>
    </row>
    <row r="317" spans="2:14" ht="21.75" thickBot="1" x14ac:dyDescent="0.3">
      <c r="B317" s="1004"/>
      <c r="C317" s="1001"/>
      <c r="D317" s="1004"/>
      <c r="E317" s="1004"/>
      <c r="F317" s="1007"/>
      <c r="G317" s="1004"/>
      <c r="H317" s="1007"/>
      <c r="I317" s="266" t="s">
        <v>526</v>
      </c>
      <c r="J317" s="277" t="s">
        <v>1283</v>
      </c>
      <c r="K317" s="268">
        <v>4500</v>
      </c>
      <c r="L317" s="268">
        <v>28</v>
      </c>
      <c r="M317" s="267" t="s">
        <v>697</v>
      </c>
      <c r="N317" s="2"/>
    </row>
    <row r="318" spans="2:14" ht="42.75" thickBot="1" x14ac:dyDescent="0.3">
      <c r="B318" s="1004"/>
      <c r="C318" s="1001"/>
      <c r="D318" s="1004"/>
      <c r="E318" s="1004"/>
      <c r="F318" s="1007"/>
      <c r="G318" s="1004"/>
      <c r="H318" s="1007"/>
      <c r="I318" s="266" t="s">
        <v>1535</v>
      </c>
      <c r="J318" s="277" t="s">
        <v>1286</v>
      </c>
      <c r="K318" s="268">
        <v>4000</v>
      </c>
      <c r="L318" s="268">
        <v>66</v>
      </c>
      <c r="M318" s="267" t="s">
        <v>698</v>
      </c>
      <c r="N318" s="2"/>
    </row>
    <row r="319" spans="2:14" ht="21.75" thickBot="1" x14ac:dyDescent="0.3">
      <c r="B319" s="1004"/>
      <c r="C319" s="1001"/>
      <c r="D319" s="1004"/>
      <c r="E319" s="1004"/>
      <c r="F319" s="1007"/>
      <c r="G319" s="1004"/>
      <c r="H319" s="1007"/>
      <c r="I319" s="266" t="s">
        <v>1851</v>
      </c>
      <c r="J319" s="277" t="s">
        <v>1321</v>
      </c>
      <c r="K319" s="268">
        <v>4000</v>
      </c>
      <c r="L319" s="268">
        <v>55</v>
      </c>
      <c r="M319" s="267" t="s">
        <v>699</v>
      </c>
      <c r="N319" s="2"/>
    </row>
    <row r="320" spans="2:14" ht="21.75" thickBot="1" x14ac:dyDescent="0.3">
      <c r="B320" s="1004"/>
      <c r="C320" s="1001"/>
      <c r="D320" s="1004"/>
      <c r="E320" s="1004"/>
      <c r="F320" s="1007"/>
      <c r="G320" s="1004"/>
      <c r="H320" s="1007"/>
      <c r="I320" s="266" t="s">
        <v>1852</v>
      </c>
      <c r="J320" s="277" t="s">
        <v>1276</v>
      </c>
      <c r="K320" s="268">
        <v>4000</v>
      </c>
      <c r="L320" s="268">
        <v>35</v>
      </c>
      <c r="M320" s="267" t="s">
        <v>699</v>
      </c>
      <c r="N320" s="2"/>
    </row>
    <row r="321" spans="2:14" ht="21.75" thickBot="1" x14ac:dyDescent="0.3">
      <c r="B321" s="1004"/>
      <c r="C321" s="1001"/>
      <c r="D321" s="1004"/>
      <c r="E321" s="1004"/>
      <c r="F321" s="1007"/>
      <c r="G321" s="1004"/>
      <c r="H321" s="1007"/>
      <c r="I321" s="266" t="s">
        <v>1849</v>
      </c>
      <c r="J321" s="277" t="s">
        <v>1280</v>
      </c>
      <c r="K321" s="268">
        <v>4340</v>
      </c>
      <c r="L321" s="268">
        <v>37</v>
      </c>
      <c r="M321" s="277" t="s">
        <v>1516</v>
      </c>
      <c r="N321" s="2"/>
    </row>
    <row r="322" spans="2:14" ht="21.75" thickBot="1" x14ac:dyDescent="0.3">
      <c r="B322" s="1004"/>
      <c r="C322" s="1001"/>
      <c r="D322" s="1004"/>
      <c r="E322" s="1004"/>
      <c r="F322" s="1007"/>
      <c r="G322" s="1004"/>
      <c r="H322" s="1007"/>
      <c r="I322" s="266" t="s">
        <v>1850</v>
      </c>
      <c r="J322" s="277" t="s">
        <v>1277</v>
      </c>
      <c r="K322" s="268">
        <v>4340</v>
      </c>
      <c r="L322" s="268">
        <v>39</v>
      </c>
      <c r="M322" s="277" t="s">
        <v>1516</v>
      </c>
      <c r="N322" s="2"/>
    </row>
    <row r="323" spans="2:14" ht="21.75" thickBot="1" x14ac:dyDescent="0.3">
      <c r="B323" s="1004"/>
      <c r="C323" s="1001"/>
      <c r="D323" s="1004"/>
      <c r="E323" s="1004"/>
      <c r="F323" s="1007"/>
      <c r="G323" s="1004"/>
      <c r="H323" s="1007"/>
      <c r="I323" s="266" t="s">
        <v>532</v>
      </c>
      <c r="J323" s="277">
        <v>401</v>
      </c>
      <c r="K323" s="268">
        <v>4421</v>
      </c>
      <c r="L323" s="268">
        <v>20</v>
      </c>
      <c r="M323" s="277" t="s">
        <v>1837</v>
      </c>
      <c r="N323" s="2"/>
    </row>
    <row r="324" spans="2:14" ht="21.75" thickBot="1" x14ac:dyDescent="0.3">
      <c r="B324" s="1004"/>
      <c r="C324" s="1001"/>
      <c r="D324" s="1004"/>
      <c r="E324" s="1004"/>
      <c r="F324" s="1007"/>
      <c r="G324" s="1004"/>
      <c r="H324" s="1007"/>
      <c r="I324" s="266" t="s">
        <v>550</v>
      </c>
      <c r="J324" s="277" t="s">
        <v>1318</v>
      </c>
      <c r="K324" s="268">
        <v>4220</v>
      </c>
      <c r="L324" s="268">
        <v>19</v>
      </c>
      <c r="M324" s="277">
        <v>22</v>
      </c>
      <c r="N324" s="2"/>
    </row>
    <row r="325" spans="2:14" ht="21.75" thickBot="1" x14ac:dyDescent="0.3">
      <c r="B325" s="1004"/>
      <c r="C325" s="1001"/>
      <c r="D325" s="1004"/>
      <c r="E325" s="1004"/>
      <c r="F325" s="1007"/>
      <c r="G325" s="1004"/>
      <c r="H325" s="1007"/>
      <c r="I325" s="266" t="s">
        <v>700</v>
      </c>
      <c r="J325" s="277">
        <v>454</v>
      </c>
      <c r="K325" s="268">
        <v>4222</v>
      </c>
      <c r="L325" s="268">
        <v>16</v>
      </c>
      <c r="M325" s="277">
        <v>22</v>
      </c>
      <c r="N325" s="2"/>
    </row>
    <row r="326" spans="2:14" ht="21.75" thickBot="1" x14ac:dyDescent="0.3">
      <c r="B326" s="1004"/>
      <c r="C326" s="1001"/>
      <c r="D326" s="1004"/>
      <c r="E326" s="1004"/>
      <c r="F326" s="1007"/>
      <c r="G326" s="1004"/>
      <c r="H326" s="1007"/>
      <c r="I326" s="266" t="s">
        <v>1536</v>
      </c>
      <c r="J326" s="277">
        <v>405</v>
      </c>
      <c r="K326" s="268">
        <v>4131</v>
      </c>
      <c r="L326" s="268">
        <v>10</v>
      </c>
      <c r="M326" s="267">
        <v>28.122</v>
      </c>
      <c r="N326" s="2"/>
    </row>
    <row r="327" spans="2:14" ht="21.75" thickBot="1" x14ac:dyDescent="0.3">
      <c r="B327" s="1004"/>
      <c r="C327" s="1001"/>
      <c r="D327" s="1004"/>
      <c r="E327" s="1004"/>
      <c r="F327" s="1007"/>
      <c r="G327" s="1004"/>
      <c r="H327" s="1007"/>
      <c r="I327" s="266" t="s">
        <v>701</v>
      </c>
      <c r="J327" s="277">
        <v>406</v>
      </c>
      <c r="K327" s="268">
        <v>4221</v>
      </c>
      <c r="L327" s="268">
        <v>9</v>
      </c>
      <c r="M327" s="267">
        <v>28.58</v>
      </c>
      <c r="N327" s="2"/>
    </row>
    <row r="328" spans="2:14" ht="21.75" thickBot="1" x14ac:dyDescent="0.3">
      <c r="B328" s="1004"/>
      <c r="C328" s="1001"/>
      <c r="D328" s="1004"/>
      <c r="E328" s="1004"/>
      <c r="F328" s="1007"/>
      <c r="G328" s="1004"/>
      <c r="H328" s="1007"/>
      <c r="I328" s="266" t="s">
        <v>531</v>
      </c>
      <c r="J328" s="277">
        <v>403</v>
      </c>
      <c r="K328" s="268">
        <v>4401</v>
      </c>
      <c r="L328" s="268">
        <v>18</v>
      </c>
      <c r="M328" s="267" t="s">
        <v>702</v>
      </c>
      <c r="N328" s="2"/>
    </row>
    <row r="329" spans="2:14" ht="42.75" thickBot="1" x14ac:dyDescent="0.3">
      <c r="B329" s="1004"/>
      <c r="C329" s="1001"/>
      <c r="D329" s="1004"/>
      <c r="E329" s="1004"/>
      <c r="F329" s="1007"/>
      <c r="G329" s="1004"/>
      <c r="H329" s="1007"/>
      <c r="I329" s="266" t="s">
        <v>1537</v>
      </c>
      <c r="J329" s="277">
        <v>407</v>
      </c>
      <c r="K329" s="268">
        <v>4273</v>
      </c>
      <c r="L329" s="268">
        <v>18</v>
      </c>
      <c r="M329" s="267" t="s">
        <v>703</v>
      </c>
      <c r="N329" s="2"/>
    </row>
    <row r="330" spans="2:14" ht="42.75" thickBot="1" x14ac:dyDescent="0.3">
      <c r="B330" s="1004"/>
      <c r="C330" s="1001"/>
      <c r="D330" s="1004"/>
      <c r="E330" s="1004"/>
      <c r="F330" s="1007"/>
      <c r="G330" s="1004"/>
      <c r="H330" s="1007"/>
      <c r="I330" s="266" t="s">
        <v>1538</v>
      </c>
      <c r="J330" s="277" t="s">
        <v>1312</v>
      </c>
      <c r="K330" s="268">
        <v>4050</v>
      </c>
      <c r="L330" s="268">
        <v>36</v>
      </c>
      <c r="M330" s="267">
        <v>47</v>
      </c>
      <c r="N330" s="2"/>
    </row>
    <row r="331" spans="2:14" ht="42.75" thickBot="1" x14ac:dyDescent="0.3">
      <c r="B331" s="1004"/>
      <c r="C331" s="1001"/>
      <c r="D331" s="1004"/>
      <c r="E331" s="1004"/>
      <c r="F331" s="1007"/>
      <c r="G331" s="1004"/>
      <c r="H331" s="1007"/>
      <c r="I331" s="266" t="s">
        <v>1539</v>
      </c>
      <c r="J331" s="277">
        <v>457</v>
      </c>
      <c r="K331" s="268">
        <v>4301</v>
      </c>
      <c r="L331" s="268">
        <v>27</v>
      </c>
      <c r="M331" s="267">
        <v>33</v>
      </c>
      <c r="N331" s="2"/>
    </row>
    <row r="332" spans="2:14" ht="42.75" thickBot="1" x14ac:dyDescent="0.3">
      <c r="B332" s="1004"/>
      <c r="C332" s="1001"/>
      <c r="D332" s="1004"/>
      <c r="E332" s="1004"/>
      <c r="F332" s="1007"/>
      <c r="G332" s="1004"/>
      <c r="H332" s="1007"/>
      <c r="I332" s="266" t="s">
        <v>1540</v>
      </c>
      <c r="J332" s="277">
        <v>404</v>
      </c>
      <c r="K332" s="268">
        <v>4081</v>
      </c>
      <c r="L332" s="268">
        <v>18</v>
      </c>
      <c r="M332" s="267" t="s">
        <v>1853</v>
      </c>
      <c r="N332" s="2"/>
    </row>
    <row r="333" spans="2:14" ht="29.25" customHeight="1" x14ac:dyDescent="0.25">
      <c r="B333" s="1004"/>
      <c r="C333" s="1001"/>
      <c r="D333" s="1004"/>
      <c r="E333" s="1004"/>
      <c r="F333" s="1007"/>
      <c r="G333" s="1004"/>
      <c r="H333" s="1007"/>
      <c r="I333" s="1003" t="s">
        <v>1541</v>
      </c>
      <c r="J333" s="1009">
        <v>402</v>
      </c>
      <c r="K333" s="1000">
        <v>4701</v>
      </c>
      <c r="L333" s="1000">
        <v>29</v>
      </c>
      <c r="M333" s="1009">
        <v>66.108000000000004</v>
      </c>
      <c r="N333" s="1015"/>
    </row>
    <row r="334" spans="2:14" ht="15.75" thickBot="1" x14ac:dyDescent="0.3">
      <c r="B334" s="1005"/>
      <c r="C334" s="1002"/>
      <c r="D334" s="1005"/>
      <c r="E334" s="1005"/>
      <c r="F334" s="1008"/>
      <c r="G334" s="1005"/>
      <c r="H334" s="1008"/>
      <c r="I334" s="1005"/>
      <c r="J334" s="1010"/>
      <c r="K334" s="1002"/>
      <c r="L334" s="1002"/>
      <c r="M334" s="1010"/>
      <c r="N334" s="1015"/>
    </row>
    <row r="335" spans="2:14" ht="39" customHeight="1" thickBot="1" x14ac:dyDescent="0.3">
      <c r="B335" s="1003" t="s">
        <v>90</v>
      </c>
      <c r="C335" s="1000" t="s">
        <v>690</v>
      </c>
      <c r="D335" s="1003" t="s">
        <v>1451</v>
      </c>
      <c r="E335" s="1003" t="s">
        <v>1452</v>
      </c>
      <c r="F335" s="1006" t="s">
        <v>851</v>
      </c>
      <c r="G335" s="1016" t="s">
        <v>1453</v>
      </c>
      <c r="H335" s="1006" t="s">
        <v>277</v>
      </c>
      <c r="I335" s="266" t="s">
        <v>537</v>
      </c>
      <c r="J335" s="268">
        <v>15</v>
      </c>
      <c r="K335" s="268">
        <v>4900</v>
      </c>
      <c r="L335" s="268">
        <v>0</v>
      </c>
      <c r="M335" s="268">
        <v>30</v>
      </c>
      <c r="N335" s="2"/>
    </row>
    <row r="336" spans="2:14" ht="48.75" customHeight="1" thickBot="1" x14ac:dyDescent="0.3">
      <c r="B336" s="1004"/>
      <c r="C336" s="1001"/>
      <c r="D336" s="1004"/>
      <c r="E336" s="1004"/>
      <c r="F336" s="1007"/>
      <c r="G336" s="1017"/>
      <c r="H336" s="1007"/>
      <c r="I336" s="266" t="s">
        <v>704</v>
      </c>
      <c r="J336" s="277" t="s">
        <v>1280</v>
      </c>
      <c r="K336" s="268">
        <v>4700</v>
      </c>
      <c r="L336" s="268">
        <v>33</v>
      </c>
      <c r="M336" s="268">
        <v>30</v>
      </c>
      <c r="N336" s="2"/>
    </row>
    <row r="337" spans="2:14" ht="42.75" thickBot="1" x14ac:dyDescent="0.3">
      <c r="B337" s="1004"/>
      <c r="C337" s="1001"/>
      <c r="D337" s="1004"/>
      <c r="E337" s="1004"/>
      <c r="F337" s="1007"/>
      <c r="G337" s="1017"/>
      <c r="H337" s="1007"/>
      <c r="I337" s="266" t="s">
        <v>705</v>
      </c>
      <c r="J337" s="277" t="s">
        <v>1277</v>
      </c>
      <c r="K337" s="268">
        <v>4700</v>
      </c>
      <c r="L337" s="268">
        <v>32</v>
      </c>
      <c r="M337" s="268">
        <v>30</v>
      </c>
      <c r="N337" s="2"/>
    </row>
    <row r="338" spans="2:14" ht="42.75" thickBot="1" x14ac:dyDescent="0.3">
      <c r="B338" s="1004"/>
      <c r="C338" s="1001"/>
      <c r="D338" s="1004"/>
      <c r="E338" s="1004"/>
      <c r="F338" s="1007"/>
      <c r="G338" s="1017"/>
      <c r="H338" s="1007"/>
      <c r="I338" s="266" t="s">
        <v>706</v>
      </c>
      <c r="J338" s="277" t="s">
        <v>1281</v>
      </c>
      <c r="K338" s="268">
        <v>4700</v>
      </c>
      <c r="L338" s="268">
        <v>32</v>
      </c>
      <c r="M338" s="268">
        <v>30</v>
      </c>
      <c r="N338" s="2"/>
    </row>
    <row r="339" spans="2:14" ht="42.75" thickBot="1" x14ac:dyDescent="0.3">
      <c r="B339" s="1004"/>
      <c r="C339" s="1001"/>
      <c r="D339" s="1004"/>
      <c r="E339" s="1004"/>
      <c r="F339" s="1007"/>
      <c r="G339" s="1017"/>
      <c r="H339" s="1007"/>
      <c r="I339" s="266" t="s">
        <v>707</v>
      </c>
      <c r="J339" s="277" t="s">
        <v>1282</v>
      </c>
      <c r="K339" s="268">
        <v>4700</v>
      </c>
      <c r="L339" s="268">
        <v>32</v>
      </c>
      <c r="M339" s="268">
        <v>30</v>
      </c>
      <c r="N339" s="2"/>
    </row>
    <row r="340" spans="2:14" ht="42.75" thickBot="1" x14ac:dyDescent="0.3">
      <c r="B340" s="1004"/>
      <c r="C340" s="1001"/>
      <c r="D340" s="1004"/>
      <c r="E340" s="1004"/>
      <c r="F340" s="1007"/>
      <c r="G340" s="1017"/>
      <c r="H340" s="1007"/>
      <c r="I340" s="266" t="s">
        <v>708</v>
      </c>
      <c r="J340" s="277" t="s">
        <v>1283</v>
      </c>
      <c r="K340" s="268">
        <v>4700</v>
      </c>
      <c r="L340" s="268">
        <v>25</v>
      </c>
      <c r="M340" s="268">
        <v>30</v>
      </c>
      <c r="N340" s="2"/>
    </row>
    <row r="341" spans="2:14" ht="42.75" thickBot="1" x14ac:dyDescent="0.3">
      <c r="B341" s="1004"/>
      <c r="C341" s="1001"/>
      <c r="D341" s="1004"/>
      <c r="E341" s="1004"/>
      <c r="F341" s="1007"/>
      <c r="G341" s="1017"/>
      <c r="H341" s="1007"/>
      <c r="I341" s="266" t="s">
        <v>709</v>
      </c>
      <c r="J341" s="277" t="s">
        <v>1286</v>
      </c>
      <c r="K341" s="268">
        <v>4700</v>
      </c>
      <c r="L341" s="268">
        <v>32</v>
      </c>
      <c r="M341" s="268">
        <v>30</v>
      </c>
      <c r="N341" s="2"/>
    </row>
    <row r="342" spans="2:14" ht="42.75" thickBot="1" x14ac:dyDescent="0.3">
      <c r="B342" s="1004"/>
      <c r="C342" s="1001"/>
      <c r="D342" s="1004"/>
      <c r="E342" s="1004"/>
      <c r="F342" s="1007"/>
      <c r="G342" s="1017"/>
      <c r="H342" s="1007"/>
      <c r="I342" s="266" t="s">
        <v>710</v>
      </c>
      <c r="J342" s="277" t="s">
        <v>1321</v>
      </c>
      <c r="K342" s="268">
        <v>4740</v>
      </c>
      <c r="L342" s="268">
        <v>20</v>
      </c>
      <c r="M342" s="268">
        <v>30</v>
      </c>
      <c r="N342" s="2"/>
    </row>
    <row r="343" spans="2:14" ht="42.75" thickBot="1" x14ac:dyDescent="0.3">
      <c r="B343" s="1004"/>
      <c r="C343" s="1001"/>
      <c r="D343" s="1004"/>
      <c r="E343" s="1004"/>
      <c r="F343" s="1007"/>
      <c r="G343" s="1017"/>
      <c r="H343" s="1007"/>
      <c r="I343" s="266" t="s">
        <v>711</v>
      </c>
      <c r="J343" s="277" t="s">
        <v>1276</v>
      </c>
      <c r="K343" s="268">
        <v>4742</v>
      </c>
      <c r="L343" s="268">
        <v>22</v>
      </c>
      <c r="M343" s="268">
        <v>30</v>
      </c>
      <c r="N343" s="2"/>
    </row>
    <row r="344" spans="2:14" ht="63.75" thickBot="1" x14ac:dyDescent="0.3">
      <c r="B344" s="1005"/>
      <c r="C344" s="1002"/>
      <c r="D344" s="1005"/>
      <c r="E344" s="1005"/>
      <c r="F344" s="1008"/>
      <c r="G344" s="1018"/>
      <c r="H344" s="1008"/>
      <c r="I344" s="266" t="s">
        <v>712</v>
      </c>
      <c r="J344" s="277" t="s">
        <v>1318</v>
      </c>
      <c r="K344" s="268">
        <v>4748</v>
      </c>
      <c r="L344" s="268">
        <v>10</v>
      </c>
      <c r="M344" s="268">
        <v>30</v>
      </c>
      <c r="N344" s="2"/>
    </row>
    <row r="345" spans="2:14" ht="42.75" customHeight="1" thickBot="1" x14ac:dyDescent="0.3">
      <c r="B345" s="1000" t="s">
        <v>92</v>
      </c>
      <c r="C345" s="1000" t="s">
        <v>53</v>
      </c>
      <c r="D345" s="1003" t="s">
        <v>1396</v>
      </c>
      <c r="E345" s="1003" t="s">
        <v>1397</v>
      </c>
      <c r="F345" s="1006" t="s">
        <v>852</v>
      </c>
      <c r="G345" s="1003" t="s">
        <v>1398</v>
      </c>
      <c r="H345" s="1006" t="s">
        <v>302</v>
      </c>
      <c r="I345" s="266" t="s">
        <v>584</v>
      </c>
      <c r="J345" s="277" t="s">
        <v>1312</v>
      </c>
      <c r="K345" s="268">
        <v>4900</v>
      </c>
      <c r="L345" s="268">
        <v>6</v>
      </c>
      <c r="M345" s="267" t="s">
        <v>713</v>
      </c>
      <c r="N345" s="2"/>
    </row>
    <row r="346" spans="2:14" ht="50.25" customHeight="1" thickBot="1" x14ac:dyDescent="0.3">
      <c r="B346" s="1001"/>
      <c r="C346" s="1001"/>
      <c r="D346" s="1004"/>
      <c r="E346" s="1004"/>
      <c r="F346" s="1007"/>
      <c r="G346" s="1004"/>
      <c r="H346" s="1007"/>
      <c r="I346" s="266" t="s">
        <v>544</v>
      </c>
      <c r="J346" s="277" t="s">
        <v>1283</v>
      </c>
      <c r="K346" s="268">
        <v>4260</v>
      </c>
      <c r="L346" s="268">
        <v>5</v>
      </c>
      <c r="M346" s="277" t="s">
        <v>973</v>
      </c>
      <c r="N346" s="2"/>
    </row>
    <row r="347" spans="2:14" ht="38.25" customHeight="1" thickBot="1" x14ac:dyDescent="0.3">
      <c r="B347" s="1001"/>
      <c r="C347" s="1001"/>
      <c r="D347" s="1004"/>
      <c r="E347" s="1004"/>
      <c r="F347" s="1007"/>
      <c r="G347" s="1004"/>
      <c r="H347" s="1007"/>
      <c r="I347" s="266" t="s">
        <v>1399</v>
      </c>
      <c r="J347" s="277" t="s">
        <v>1282</v>
      </c>
      <c r="K347" s="268">
        <v>4500</v>
      </c>
      <c r="L347" s="268">
        <v>38</v>
      </c>
      <c r="M347" s="277" t="s">
        <v>714</v>
      </c>
      <c r="N347" s="2"/>
    </row>
    <row r="348" spans="2:14" ht="21.75" thickBot="1" x14ac:dyDescent="0.3">
      <c r="B348" s="1001"/>
      <c r="C348" s="1001"/>
      <c r="D348" s="1004"/>
      <c r="E348" s="1004"/>
      <c r="F348" s="1007"/>
      <c r="G348" s="1004"/>
      <c r="H348" s="1007"/>
      <c r="I348" s="266" t="s">
        <v>1400</v>
      </c>
      <c r="J348" s="277" t="s">
        <v>1361</v>
      </c>
      <c r="K348" s="268">
        <v>4580</v>
      </c>
      <c r="L348" s="268">
        <v>15</v>
      </c>
      <c r="M348" s="277" t="s">
        <v>715</v>
      </c>
      <c r="N348" s="2"/>
    </row>
    <row r="349" spans="2:14" ht="21.75" thickBot="1" x14ac:dyDescent="0.3">
      <c r="B349" s="1001"/>
      <c r="C349" s="1001"/>
      <c r="D349" s="1004"/>
      <c r="E349" s="1004"/>
      <c r="F349" s="1007"/>
      <c r="G349" s="1004"/>
      <c r="H349" s="1007"/>
      <c r="I349" s="266" t="s">
        <v>749</v>
      </c>
      <c r="J349" s="277" t="s">
        <v>1280</v>
      </c>
      <c r="K349" s="268">
        <v>4000</v>
      </c>
      <c r="L349" s="268">
        <v>32</v>
      </c>
      <c r="M349" s="277" t="s">
        <v>1298</v>
      </c>
      <c r="N349" s="2"/>
    </row>
    <row r="350" spans="2:14" ht="21.75" thickBot="1" x14ac:dyDescent="0.3">
      <c r="B350" s="1001"/>
      <c r="C350" s="1001"/>
      <c r="D350" s="1004"/>
      <c r="E350" s="1004"/>
      <c r="F350" s="1007"/>
      <c r="G350" s="1004"/>
      <c r="H350" s="1007"/>
      <c r="I350" s="266" t="s">
        <v>716</v>
      </c>
      <c r="J350" s="277" t="s">
        <v>1286</v>
      </c>
      <c r="K350" s="268">
        <v>4450</v>
      </c>
      <c r="L350" s="268">
        <v>28</v>
      </c>
      <c r="M350" s="277">
        <v>29</v>
      </c>
      <c r="N350" s="2"/>
    </row>
    <row r="351" spans="2:14" ht="21.75" thickBot="1" x14ac:dyDescent="0.3">
      <c r="B351" s="1001"/>
      <c r="C351" s="1001"/>
      <c r="D351" s="1004"/>
      <c r="E351" s="1004"/>
      <c r="F351" s="1007"/>
      <c r="G351" s="1004"/>
      <c r="H351" s="1007"/>
      <c r="I351" s="266" t="s">
        <v>532</v>
      </c>
      <c r="J351" s="277" t="s">
        <v>1281</v>
      </c>
      <c r="K351" s="268">
        <v>4421</v>
      </c>
      <c r="L351" s="277" t="s">
        <v>1846</v>
      </c>
      <c r="M351" s="277">
        <v>20</v>
      </c>
      <c r="N351" s="2"/>
    </row>
    <row r="352" spans="2:14" ht="21.75" customHeight="1" x14ac:dyDescent="0.25">
      <c r="B352" s="1001"/>
      <c r="C352" s="1001"/>
      <c r="D352" s="1004"/>
      <c r="E352" s="1004"/>
      <c r="F352" s="1007"/>
      <c r="G352" s="1004"/>
      <c r="H352" s="1007"/>
      <c r="I352" s="1003" t="s">
        <v>1402</v>
      </c>
      <c r="J352" s="1009" t="s">
        <v>1277</v>
      </c>
      <c r="K352" s="1000">
        <v>4401</v>
      </c>
      <c r="L352" s="1000">
        <v>15</v>
      </c>
      <c r="M352" s="1009">
        <v>28</v>
      </c>
      <c r="N352" s="2"/>
    </row>
    <row r="353" spans="2:14" ht="15.75" thickBot="1" x14ac:dyDescent="0.3">
      <c r="B353" s="1001"/>
      <c r="C353" s="1001"/>
      <c r="D353" s="1004"/>
      <c r="E353" s="1004"/>
      <c r="F353" s="1007"/>
      <c r="G353" s="1004"/>
      <c r="H353" s="1007"/>
      <c r="I353" s="1005"/>
      <c r="J353" s="1010"/>
      <c r="K353" s="1002"/>
      <c r="L353" s="1002"/>
      <c r="M353" s="1010"/>
      <c r="N353" s="2"/>
    </row>
    <row r="354" spans="2:14" ht="42.75" thickBot="1" x14ac:dyDescent="0.3">
      <c r="B354" s="1002"/>
      <c r="C354" s="1002"/>
      <c r="D354" s="1005"/>
      <c r="E354" s="1005"/>
      <c r="F354" s="1008"/>
      <c r="G354" s="1005"/>
      <c r="H354" s="1008"/>
      <c r="I354" s="266" t="s">
        <v>1401</v>
      </c>
      <c r="J354" s="277" t="s">
        <v>1358</v>
      </c>
      <c r="K354" s="268">
        <v>4701</v>
      </c>
      <c r="L354" s="268">
        <v>25</v>
      </c>
      <c r="M354" s="277">
        <v>66</v>
      </c>
      <c r="N354" s="2"/>
    </row>
    <row r="355" spans="2:14" ht="42.75" customHeight="1" thickBot="1" x14ac:dyDescent="0.3">
      <c r="B355" s="1000" t="s">
        <v>96</v>
      </c>
      <c r="C355" s="1000" t="s">
        <v>55</v>
      </c>
      <c r="D355" s="1003" t="s">
        <v>718</v>
      </c>
      <c r="E355" s="1003" t="s">
        <v>1475</v>
      </c>
      <c r="F355" s="1006" t="s">
        <v>719</v>
      </c>
      <c r="G355" s="1003" t="s">
        <v>1476</v>
      </c>
      <c r="H355" s="1006" t="s">
        <v>242</v>
      </c>
      <c r="I355" s="266" t="s">
        <v>531</v>
      </c>
      <c r="J355" s="267" t="s">
        <v>1280</v>
      </c>
      <c r="K355" s="266">
        <v>4401</v>
      </c>
      <c r="L355" s="266">
        <v>15</v>
      </c>
      <c r="M355" s="267">
        <v>28</v>
      </c>
      <c r="N355" s="2"/>
    </row>
    <row r="356" spans="2:14" ht="21.75" thickBot="1" x14ac:dyDescent="0.3">
      <c r="B356" s="1001"/>
      <c r="C356" s="1001"/>
      <c r="D356" s="1004"/>
      <c r="E356" s="1004"/>
      <c r="F356" s="1007"/>
      <c r="G356" s="1004"/>
      <c r="H356" s="1007"/>
      <c r="I356" s="266" t="s">
        <v>720</v>
      </c>
      <c r="J356" s="267" t="s">
        <v>1277</v>
      </c>
      <c r="K356" s="266">
        <v>4500</v>
      </c>
      <c r="L356" s="266">
        <v>24</v>
      </c>
      <c r="M356" s="267" t="s">
        <v>1284</v>
      </c>
      <c r="N356" s="2"/>
    </row>
    <row r="357" spans="2:14" ht="21.75" thickBot="1" x14ac:dyDescent="0.3">
      <c r="B357" s="1001"/>
      <c r="C357" s="1001"/>
      <c r="D357" s="1004"/>
      <c r="E357" s="1004"/>
      <c r="F357" s="1007"/>
      <c r="G357" s="1004"/>
      <c r="H357" s="1007"/>
      <c r="I357" s="266" t="s">
        <v>533</v>
      </c>
      <c r="J357" s="267" t="s">
        <v>1281</v>
      </c>
      <c r="K357" s="266">
        <v>4450</v>
      </c>
      <c r="L357" s="266">
        <v>38</v>
      </c>
      <c r="M357" s="267">
        <v>29</v>
      </c>
      <c r="N357" s="2"/>
    </row>
    <row r="358" spans="2:14" ht="21.75" thickBot="1" x14ac:dyDescent="0.3">
      <c r="B358" s="1001"/>
      <c r="C358" s="1001"/>
      <c r="D358" s="1004"/>
      <c r="E358" s="1004"/>
      <c r="F358" s="1007"/>
      <c r="G358" s="1004"/>
      <c r="H358" s="1007"/>
      <c r="I358" s="266" t="s">
        <v>532</v>
      </c>
      <c r="J358" s="267" t="s">
        <v>1282</v>
      </c>
      <c r="K358" s="266">
        <v>4421</v>
      </c>
      <c r="L358" s="266">
        <v>19</v>
      </c>
      <c r="M358" s="267">
        <v>20</v>
      </c>
      <c r="N358" s="2"/>
    </row>
    <row r="359" spans="2:14" ht="21" x14ac:dyDescent="0.25">
      <c r="B359" s="1001"/>
      <c r="C359" s="1001"/>
      <c r="D359" s="1004"/>
      <c r="E359" s="1004"/>
      <c r="F359" s="1007"/>
      <c r="G359" s="1004"/>
      <c r="H359" s="1007"/>
      <c r="I359" s="269" t="s">
        <v>585</v>
      </c>
      <c r="J359" s="1006" t="s">
        <v>1300</v>
      </c>
      <c r="K359" s="1003">
        <v>4290</v>
      </c>
      <c r="L359" s="1003">
        <v>7</v>
      </c>
      <c r="M359" s="1006" t="s">
        <v>1280</v>
      </c>
      <c r="N359" s="1015"/>
    </row>
    <row r="360" spans="2:14" ht="21.75" thickBot="1" x14ac:dyDescent="0.3">
      <c r="B360" s="1001"/>
      <c r="C360" s="1001"/>
      <c r="D360" s="1004"/>
      <c r="E360" s="1004"/>
      <c r="F360" s="1007"/>
      <c r="G360" s="1004"/>
      <c r="H360" s="1007"/>
      <c r="I360" s="266" t="s">
        <v>722</v>
      </c>
      <c r="J360" s="1008"/>
      <c r="K360" s="1005"/>
      <c r="L360" s="1005"/>
      <c r="M360" s="1008"/>
      <c r="N360" s="1015"/>
    </row>
    <row r="361" spans="2:14" ht="21.75" thickBot="1" x14ac:dyDescent="0.3">
      <c r="B361" s="1001"/>
      <c r="C361" s="1001"/>
      <c r="D361" s="1004"/>
      <c r="E361" s="1004"/>
      <c r="F361" s="1007"/>
      <c r="G361" s="1004"/>
      <c r="H361" s="1007"/>
      <c r="I361" s="266" t="s">
        <v>529</v>
      </c>
      <c r="J361" s="267" t="s">
        <v>1283</v>
      </c>
      <c r="K361" s="266">
        <v>4000</v>
      </c>
      <c r="L361" s="266">
        <v>49</v>
      </c>
      <c r="M361" s="267" t="s">
        <v>1298</v>
      </c>
      <c r="N361" s="2"/>
    </row>
    <row r="362" spans="2:14" ht="21.75" thickBot="1" x14ac:dyDescent="0.3">
      <c r="B362" s="1002"/>
      <c r="C362" s="1002"/>
      <c r="D362" s="1005"/>
      <c r="E362" s="1005"/>
      <c r="F362" s="1008"/>
      <c r="G362" s="1005"/>
      <c r="H362" s="1008"/>
      <c r="I362" s="266" t="s">
        <v>537</v>
      </c>
      <c r="J362" s="267" t="s">
        <v>1286</v>
      </c>
      <c r="K362" s="266">
        <v>4900</v>
      </c>
      <c r="L362" s="266">
        <v>2</v>
      </c>
      <c r="M362" s="267" t="s">
        <v>1477</v>
      </c>
      <c r="N362" s="2"/>
    </row>
    <row r="363" spans="2:14" ht="35.25" customHeight="1" thickBot="1" x14ac:dyDescent="0.3">
      <c r="B363" s="1000" t="s">
        <v>98</v>
      </c>
      <c r="C363" s="1000" t="s">
        <v>59</v>
      </c>
      <c r="D363" s="1003" t="s">
        <v>1403</v>
      </c>
      <c r="E363" s="1003" t="s">
        <v>1404</v>
      </c>
      <c r="F363" s="1009" t="s">
        <v>853</v>
      </c>
      <c r="G363" s="1003" t="s">
        <v>1405</v>
      </c>
      <c r="H363" s="1006" t="s">
        <v>356</v>
      </c>
      <c r="I363" s="266" t="s">
        <v>537</v>
      </c>
      <c r="J363" s="277" t="s">
        <v>1278</v>
      </c>
      <c r="K363" s="266">
        <v>4900</v>
      </c>
      <c r="L363" s="268">
        <v>0</v>
      </c>
      <c r="M363" s="266">
        <v>29.49</v>
      </c>
      <c r="N363" s="2"/>
    </row>
    <row r="364" spans="2:14" ht="31.5" customHeight="1" thickBot="1" x14ac:dyDescent="0.3">
      <c r="B364" s="1002"/>
      <c r="C364" s="1002"/>
      <c r="D364" s="1005"/>
      <c r="E364" s="1005"/>
      <c r="F364" s="1010"/>
      <c r="G364" s="1005"/>
      <c r="H364" s="1008"/>
      <c r="I364" s="266" t="s">
        <v>724</v>
      </c>
      <c r="J364" s="277" t="s">
        <v>1313</v>
      </c>
      <c r="K364" s="266">
        <v>4450</v>
      </c>
      <c r="L364" s="268">
        <v>129</v>
      </c>
      <c r="M364" s="266" t="s">
        <v>725</v>
      </c>
      <c r="N364" s="2"/>
    </row>
    <row r="365" spans="2:14" ht="36" customHeight="1" x14ac:dyDescent="0.25">
      <c r="B365" s="1000" t="s">
        <v>100</v>
      </c>
      <c r="C365" s="1000" t="s">
        <v>59</v>
      </c>
      <c r="D365" s="1003" t="s">
        <v>1478</v>
      </c>
      <c r="E365" s="1003" t="s">
        <v>1479</v>
      </c>
      <c r="F365" s="1006" t="s">
        <v>837</v>
      </c>
      <c r="G365" s="1003" t="s">
        <v>1480</v>
      </c>
      <c r="H365" s="1006" t="s">
        <v>356</v>
      </c>
      <c r="I365" s="1003" t="s">
        <v>727</v>
      </c>
      <c r="J365" s="1009" t="s">
        <v>1286</v>
      </c>
      <c r="K365" s="1000">
        <v>4260</v>
      </c>
      <c r="L365" s="1000">
        <v>9</v>
      </c>
      <c r="M365" s="1006" t="s">
        <v>973</v>
      </c>
      <c r="N365" s="2"/>
    </row>
    <row r="366" spans="2:14" ht="15.75" thickBot="1" x14ac:dyDescent="0.3">
      <c r="B366" s="1001"/>
      <c r="C366" s="1001"/>
      <c r="D366" s="1004"/>
      <c r="E366" s="1004"/>
      <c r="F366" s="1007"/>
      <c r="G366" s="1004"/>
      <c r="H366" s="1007"/>
      <c r="I366" s="1005"/>
      <c r="J366" s="1010"/>
      <c r="K366" s="1002"/>
      <c r="L366" s="1002"/>
      <c r="M366" s="1008"/>
      <c r="N366" s="2"/>
    </row>
    <row r="367" spans="2:14" ht="21.75" thickBot="1" x14ac:dyDescent="0.3">
      <c r="B367" s="1001"/>
      <c r="C367" s="1001"/>
      <c r="D367" s="1004"/>
      <c r="E367" s="1004"/>
      <c r="F367" s="1007"/>
      <c r="G367" s="1004"/>
      <c r="H367" s="1007"/>
      <c r="I367" s="266" t="s">
        <v>526</v>
      </c>
      <c r="J367" s="277" t="s">
        <v>1279</v>
      </c>
      <c r="K367" s="268">
        <v>4500</v>
      </c>
      <c r="L367" s="268">
        <v>42</v>
      </c>
      <c r="M367" s="267" t="s">
        <v>1482</v>
      </c>
      <c r="N367" s="2"/>
    </row>
    <row r="368" spans="2:14" ht="42.75" thickBot="1" x14ac:dyDescent="0.3">
      <c r="B368" s="1001"/>
      <c r="C368" s="1001"/>
      <c r="D368" s="1004"/>
      <c r="E368" s="1004"/>
      <c r="F368" s="1007"/>
      <c r="G368" s="1004"/>
      <c r="H368" s="1007"/>
      <c r="I368" s="266" t="s">
        <v>652</v>
      </c>
      <c r="J368" s="277" t="s">
        <v>1348</v>
      </c>
      <c r="K368" s="268">
        <v>4610</v>
      </c>
      <c r="L368" s="268">
        <v>8</v>
      </c>
      <c r="M368" s="267" t="s">
        <v>728</v>
      </c>
      <c r="N368" s="2"/>
    </row>
    <row r="369" spans="2:14" ht="42.75" thickBot="1" x14ac:dyDescent="0.3">
      <c r="B369" s="1001"/>
      <c r="C369" s="1001"/>
      <c r="D369" s="1004"/>
      <c r="E369" s="1004"/>
      <c r="F369" s="1007"/>
      <c r="G369" s="1004"/>
      <c r="H369" s="1007"/>
      <c r="I369" s="266" t="s">
        <v>527</v>
      </c>
      <c r="J369" s="277" t="s">
        <v>1293</v>
      </c>
      <c r="K369" s="268">
        <v>4580</v>
      </c>
      <c r="L369" s="268">
        <v>31</v>
      </c>
      <c r="M369" s="267" t="s">
        <v>729</v>
      </c>
      <c r="N369" s="2"/>
    </row>
    <row r="370" spans="2:14" ht="21.75" thickBot="1" x14ac:dyDescent="0.3">
      <c r="B370" s="1001"/>
      <c r="C370" s="1001"/>
      <c r="D370" s="1004"/>
      <c r="E370" s="1004"/>
      <c r="F370" s="1007"/>
      <c r="G370" s="1004"/>
      <c r="H370" s="1007"/>
      <c r="I370" s="266" t="s">
        <v>593</v>
      </c>
      <c r="J370" s="277" t="s">
        <v>1280</v>
      </c>
      <c r="K370" s="268">
        <v>4000</v>
      </c>
      <c r="L370" s="268">
        <v>40</v>
      </c>
      <c r="M370" s="267" t="s">
        <v>1481</v>
      </c>
      <c r="N370" s="2"/>
    </row>
    <row r="371" spans="2:14" ht="21.75" thickBot="1" x14ac:dyDescent="0.3">
      <c r="B371" s="1001"/>
      <c r="C371" s="1001"/>
      <c r="D371" s="1004"/>
      <c r="E371" s="1004"/>
      <c r="F371" s="1007"/>
      <c r="G371" s="1004"/>
      <c r="H371" s="1007"/>
      <c r="I371" s="266" t="s">
        <v>1484</v>
      </c>
      <c r="J371" s="277" t="s">
        <v>1485</v>
      </c>
      <c r="K371" s="268">
        <v>4000</v>
      </c>
      <c r="L371" s="268">
        <v>32</v>
      </c>
      <c r="M371" s="267" t="s">
        <v>1486</v>
      </c>
      <c r="N371" s="2"/>
    </row>
    <row r="372" spans="2:14" ht="21.75" thickBot="1" x14ac:dyDescent="0.3">
      <c r="B372" s="1001"/>
      <c r="C372" s="1001"/>
      <c r="D372" s="1004"/>
      <c r="E372" s="1004"/>
      <c r="F372" s="1007"/>
      <c r="G372" s="1004"/>
      <c r="H372" s="1007"/>
      <c r="I372" s="266" t="s">
        <v>1854</v>
      </c>
      <c r="J372" s="277" t="s">
        <v>1311</v>
      </c>
      <c r="K372" s="268">
        <v>4300</v>
      </c>
      <c r="L372" s="268">
        <v>24</v>
      </c>
      <c r="M372" s="267" t="s">
        <v>1489</v>
      </c>
      <c r="N372" s="2"/>
    </row>
    <row r="373" spans="2:14" ht="21.75" customHeight="1" x14ac:dyDescent="0.25">
      <c r="B373" s="1001"/>
      <c r="C373" s="1001"/>
      <c r="D373" s="1004"/>
      <c r="E373" s="1004"/>
      <c r="F373" s="1007"/>
      <c r="G373" s="1004"/>
      <c r="H373" s="1007"/>
      <c r="I373" s="1003" t="s">
        <v>555</v>
      </c>
      <c r="J373" s="1009" t="s">
        <v>1277</v>
      </c>
      <c r="K373" s="1000">
        <v>4100</v>
      </c>
      <c r="L373" s="1000">
        <v>37</v>
      </c>
      <c r="M373" s="1009">
        <v>53</v>
      </c>
      <c r="N373" s="2"/>
    </row>
    <row r="374" spans="2:14" ht="15.75" thickBot="1" x14ac:dyDescent="0.3">
      <c r="B374" s="1001"/>
      <c r="C374" s="1001"/>
      <c r="D374" s="1004"/>
      <c r="E374" s="1004"/>
      <c r="F374" s="1007"/>
      <c r="G374" s="1004"/>
      <c r="H374" s="1007"/>
      <c r="I374" s="1005"/>
      <c r="J374" s="1010"/>
      <c r="K374" s="1002"/>
      <c r="L374" s="1002"/>
      <c r="M374" s="1010"/>
      <c r="N374" s="2"/>
    </row>
    <row r="375" spans="2:14" ht="21.75" thickBot="1" x14ac:dyDescent="0.3">
      <c r="B375" s="1001"/>
      <c r="C375" s="1001"/>
      <c r="D375" s="1004"/>
      <c r="E375" s="1004"/>
      <c r="F375" s="1007"/>
      <c r="G375" s="1004"/>
      <c r="H375" s="1007"/>
      <c r="I375" s="266" t="s">
        <v>567</v>
      </c>
      <c r="J375" s="277" t="s">
        <v>1361</v>
      </c>
      <c r="K375" s="268">
        <v>4570</v>
      </c>
      <c r="L375" s="268">
        <v>26</v>
      </c>
      <c r="M375" s="267" t="s">
        <v>730</v>
      </c>
      <c r="N375" s="2"/>
    </row>
    <row r="376" spans="2:14" ht="21.75" thickBot="1" x14ac:dyDescent="0.3">
      <c r="B376" s="1001"/>
      <c r="C376" s="1001"/>
      <c r="D376" s="1004"/>
      <c r="E376" s="1004"/>
      <c r="F376" s="1007"/>
      <c r="G376" s="1004"/>
      <c r="H376" s="1007"/>
      <c r="I376" s="266" t="s">
        <v>528</v>
      </c>
      <c r="J376" s="277" t="s">
        <v>1283</v>
      </c>
      <c r="K376" s="268">
        <v>4220</v>
      </c>
      <c r="L376" s="268">
        <v>19</v>
      </c>
      <c r="M376" s="267" t="s">
        <v>731</v>
      </c>
      <c r="N376" s="2"/>
    </row>
    <row r="377" spans="2:14" ht="21.75" thickBot="1" x14ac:dyDescent="0.3">
      <c r="B377" s="1001"/>
      <c r="C377" s="1001"/>
      <c r="D377" s="1004"/>
      <c r="E377" s="1004"/>
      <c r="F377" s="1007"/>
      <c r="G377" s="1004"/>
      <c r="H377" s="1007"/>
      <c r="I377" s="266" t="s">
        <v>560</v>
      </c>
      <c r="J377" s="277" t="s">
        <v>1285</v>
      </c>
      <c r="K377" s="268">
        <v>4600</v>
      </c>
      <c r="L377" s="268">
        <v>10</v>
      </c>
      <c r="M377" s="277">
        <v>23</v>
      </c>
      <c r="N377" s="2"/>
    </row>
    <row r="378" spans="2:14" ht="21.75" thickBot="1" x14ac:dyDescent="0.3">
      <c r="B378" s="1001"/>
      <c r="C378" s="1001"/>
      <c r="D378" s="1004"/>
      <c r="E378" s="1004"/>
      <c r="F378" s="1007"/>
      <c r="G378" s="1004"/>
      <c r="H378" s="1007"/>
      <c r="I378" s="266" t="s">
        <v>1492</v>
      </c>
      <c r="J378" s="277" t="s">
        <v>1490</v>
      </c>
      <c r="K378" s="268">
        <v>4308</v>
      </c>
      <c r="L378" s="268">
        <v>13</v>
      </c>
      <c r="M378" s="267" t="s">
        <v>1491</v>
      </c>
      <c r="N378" s="2"/>
    </row>
    <row r="379" spans="2:14" ht="21.75" thickBot="1" x14ac:dyDescent="0.3">
      <c r="B379" s="1001"/>
      <c r="C379" s="1001"/>
      <c r="D379" s="1004"/>
      <c r="E379" s="1004"/>
      <c r="F379" s="1007"/>
      <c r="G379" s="1004"/>
      <c r="H379" s="1007"/>
      <c r="I379" s="266" t="s">
        <v>531</v>
      </c>
      <c r="J379" s="277" t="s">
        <v>1442</v>
      </c>
      <c r="K379" s="268">
        <v>4401</v>
      </c>
      <c r="L379" s="268">
        <v>35</v>
      </c>
      <c r="M379" s="267" t="s">
        <v>732</v>
      </c>
      <c r="N379" s="2"/>
    </row>
    <row r="380" spans="2:14" ht="21.75" thickBot="1" x14ac:dyDescent="0.3">
      <c r="B380" s="1001"/>
      <c r="C380" s="1001"/>
      <c r="D380" s="1004"/>
      <c r="E380" s="1004"/>
      <c r="F380" s="1007"/>
      <c r="G380" s="1004"/>
      <c r="H380" s="1007"/>
      <c r="I380" s="266" t="s">
        <v>717</v>
      </c>
      <c r="J380" s="277" t="s">
        <v>1493</v>
      </c>
      <c r="K380" s="268">
        <v>4700</v>
      </c>
      <c r="L380" s="268">
        <v>72</v>
      </c>
      <c r="M380" s="277">
        <v>30.69</v>
      </c>
      <c r="N380" s="2"/>
    </row>
    <row r="381" spans="2:14" ht="42.75" thickBot="1" x14ac:dyDescent="0.3">
      <c r="B381" s="1001"/>
      <c r="C381" s="1001"/>
      <c r="D381" s="1004"/>
      <c r="E381" s="1004"/>
      <c r="F381" s="1007"/>
      <c r="G381" s="1004"/>
      <c r="H381" s="1007"/>
      <c r="I381" s="266" t="s">
        <v>1487</v>
      </c>
      <c r="J381" s="277">
        <v>245</v>
      </c>
      <c r="K381" s="268">
        <v>4742</v>
      </c>
      <c r="L381" s="268">
        <v>10</v>
      </c>
      <c r="M381" s="267" t="s">
        <v>733</v>
      </c>
      <c r="N381" s="2"/>
    </row>
    <row r="382" spans="2:14" ht="21.75" thickBot="1" x14ac:dyDescent="0.3">
      <c r="B382" s="1001"/>
      <c r="C382" s="1001"/>
      <c r="D382" s="1004"/>
      <c r="E382" s="1004"/>
      <c r="F382" s="1007"/>
      <c r="G382" s="1004"/>
      <c r="H382" s="1007"/>
      <c r="I382" s="266" t="s">
        <v>574</v>
      </c>
      <c r="J382" s="277" t="s">
        <v>1352</v>
      </c>
      <c r="K382" s="268">
        <v>4640</v>
      </c>
      <c r="L382" s="268">
        <v>8</v>
      </c>
      <c r="M382" s="267" t="s">
        <v>734</v>
      </c>
      <c r="N382" s="2"/>
    </row>
    <row r="383" spans="2:14" ht="21.75" thickBot="1" x14ac:dyDescent="0.3">
      <c r="B383" s="1001"/>
      <c r="C383" s="1001"/>
      <c r="D383" s="1004"/>
      <c r="E383" s="1004"/>
      <c r="F383" s="1007"/>
      <c r="G383" s="1004"/>
      <c r="H383" s="1007"/>
      <c r="I383" s="266" t="s">
        <v>735</v>
      </c>
      <c r="J383" s="277" t="s">
        <v>1281</v>
      </c>
      <c r="K383" s="268">
        <v>4130</v>
      </c>
      <c r="L383" s="268">
        <v>14</v>
      </c>
      <c r="M383" s="267">
        <v>57</v>
      </c>
      <c r="N383" s="2"/>
    </row>
    <row r="384" spans="2:14" ht="21.75" thickBot="1" x14ac:dyDescent="0.3">
      <c r="B384" s="1001"/>
      <c r="C384" s="1001"/>
      <c r="D384" s="1004"/>
      <c r="E384" s="1004"/>
      <c r="F384" s="1007"/>
      <c r="G384" s="1004"/>
      <c r="H384" s="1007"/>
      <c r="I384" s="266" t="s">
        <v>736</v>
      </c>
      <c r="J384" s="277" t="s">
        <v>1278</v>
      </c>
      <c r="K384" s="268">
        <v>4272</v>
      </c>
      <c r="L384" s="268">
        <v>35</v>
      </c>
      <c r="M384" s="267">
        <v>42</v>
      </c>
      <c r="N384" s="2"/>
    </row>
    <row r="385" spans="2:14" ht="21.75" thickBot="1" x14ac:dyDescent="0.3">
      <c r="B385" s="1001"/>
      <c r="C385" s="1001"/>
      <c r="D385" s="1004"/>
      <c r="E385" s="1004"/>
      <c r="F385" s="1007"/>
      <c r="G385" s="1004"/>
      <c r="H385" s="1007"/>
      <c r="I385" s="266" t="s">
        <v>1856</v>
      </c>
      <c r="J385" s="277" t="s">
        <v>1857</v>
      </c>
      <c r="K385" s="268">
        <v>4070</v>
      </c>
      <c r="L385" s="268">
        <v>12</v>
      </c>
      <c r="M385" s="267" t="s">
        <v>1858</v>
      </c>
      <c r="N385" s="2"/>
    </row>
    <row r="386" spans="2:14" ht="21.75" thickBot="1" x14ac:dyDescent="0.3">
      <c r="B386" s="1001"/>
      <c r="C386" s="1001"/>
      <c r="D386" s="1004"/>
      <c r="E386" s="1004"/>
      <c r="F386" s="1007"/>
      <c r="G386" s="1004"/>
      <c r="H386" s="1007"/>
      <c r="I386" s="266" t="s">
        <v>1859</v>
      </c>
      <c r="J386" s="277" t="s">
        <v>1653</v>
      </c>
      <c r="K386" s="268">
        <v>4244</v>
      </c>
      <c r="L386" s="268">
        <v>6</v>
      </c>
      <c r="M386" s="267" t="s">
        <v>1860</v>
      </c>
      <c r="N386" s="288"/>
    </row>
    <row r="387" spans="2:14" ht="21.75" thickBot="1" x14ac:dyDescent="0.3">
      <c r="B387" s="1001"/>
      <c r="C387" s="1001"/>
      <c r="D387" s="1004"/>
      <c r="E387" s="1004"/>
      <c r="F387" s="1007"/>
      <c r="G387" s="1004"/>
      <c r="H387" s="1007"/>
      <c r="I387" s="266" t="s">
        <v>737</v>
      </c>
      <c r="J387" s="277" t="s">
        <v>1276</v>
      </c>
      <c r="K387" s="268">
        <v>4240</v>
      </c>
      <c r="L387" s="268">
        <v>20</v>
      </c>
      <c r="M387" s="267" t="s">
        <v>738</v>
      </c>
      <c r="N387" s="2"/>
    </row>
    <row r="388" spans="2:14" ht="21.75" thickBot="1" x14ac:dyDescent="0.3">
      <c r="B388" s="1001"/>
      <c r="C388" s="1001"/>
      <c r="D388" s="1004"/>
      <c r="E388" s="1004"/>
      <c r="F388" s="1007"/>
      <c r="G388" s="1004"/>
      <c r="H388" s="1007"/>
      <c r="I388" s="266" t="s">
        <v>542</v>
      </c>
      <c r="J388" s="277" t="s">
        <v>1289</v>
      </c>
      <c r="K388" s="268">
        <v>4540</v>
      </c>
      <c r="L388" s="268">
        <v>15</v>
      </c>
      <c r="M388" s="267" t="s">
        <v>1483</v>
      </c>
      <c r="N388" s="2"/>
    </row>
    <row r="389" spans="2:14" ht="53.25" customHeight="1" thickBot="1" x14ac:dyDescent="0.3">
      <c r="B389" s="1001"/>
      <c r="C389" s="1001"/>
      <c r="D389" s="1004"/>
      <c r="E389" s="1004"/>
      <c r="F389" s="1007"/>
      <c r="G389" s="1004"/>
      <c r="H389" s="1007"/>
      <c r="I389" s="266" t="s">
        <v>1855</v>
      </c>
      <c r="J389" s="277" t="s">
        <v>1341</v>
      </c>
      <c r="K389" s="268">
        <v>4421</v>
      </c>
      <c r="L389" s="268">
        <v>32</v>
      </c>
      <c r="M389" s="267" t="s">
        <v>1494</v>
      </c>
      <c r="N389" s="2"/>
    </row>
    <row r="390" spans="2:14" ht="21.75" thickBot="1" x14ac:dyDescent="0.3">
      <c r="B390" s="1001"/>
      <c r="C390" s="1001"/>
      <c r="D390" s="1004"/>
      <c r="E390" s="1004"/>
      <c r="F390" s="1007"/>
      <c r="G390" s="1004"/>
      <c r="H390" s="1007"/>
      <c r="I390" s="266" t="s">
        <v>740</v>
      </c>
      <c r="J390" s="277">
        <v>222</v>
      </c>
      <c r="K390" s="268">
        <v>4222</v>
      </c>
      <c r="L390" s="268">
        <v>16</v>
      </c>
      <c r="M390" s="267">
        <v>22.33</v>
      </c>
      <c r="N390" s="2"/>
    </row>
    <row r="391" spans="2:14" ht="21.75" customHeight="1" x14ac:dyDescent="0.25">
      <c r="B391" s="1001"/>
      <c r="C391" s="1001"/>
      <c r="D391" s="1004"/>
      <c r="E391" s="1004"/>
      <c r="F391" s="1007"/>
      <c r="G391" s="1004"/>
      <c r="H391" s="1007"/>
      <c r="I391" s="1003" t="s">
        <v>741</v>
      </c>
      <c r="J391" s="1009">
        <v>227</v>
      </c>
      <c r="K391" s="1000">
        <v>4306</v>
      </c>
      <c r="L391" s="1000">
        <v>24</v>
      </c>
      <c r="M391" s="1006">
        <v>22.33</v>
      </c>
      <c r="N391" s="2"/>
    </row>
    <row r="392" spans="2:14" ht="15.75" thickBot="1" x14ac:dyDescent="0.3">
      <c r="B392" s="1002"/>
      <c r="C392" s="1002"/>
      <c r="D392" s="1005"/>
      <c r="E392" s="1005"/>
      <c r="F392" s="1008"/>
      <c r="G392" s="1005"/>
      <c r="H392" s="1008"/>
      <c r="I392" s="1005"/>
      <c r="J392" s="1010"/>
      <c r="K392" s="1002"/>
      <c r="L392" s="1002"/>
      <c r="M392" s="1008"/>
      <c r="N392" s="2"/>
    </row>
    <row r="393" spans="2:14" ht="42.75" customHeight="1" thickBot="1" x14ac:dyDescent="0.3">
      <c r="B393" s="1000" t="s">
        <v>105</v>
      </c>
      <c r="C393" s="1003" t="s">
        <v>64</v>
      </c>
      <c r="D393" s="1003" t="s">
        <v>1455</v>
      </c>
      <c r="E393" s="1003" t="s">
        <v>1456</v>
      </c>
      <c r="F393" s="1006" t="s">
        <v>854</v>
      </c>
      <c r="G393" s="1003" t="s">
        <v>1457</v>
      </c>
      <c r="H393" s="1003" t="s">
        <v>742</v>
      </c>
      <c r="I393" s="268" t="s">
        <v>529</v>
      </c>
      <c r="J393" s="277" t="s">
        <v>1280</v>
      </c>
      <c r="K393" s="268">
        <v>4000</v>
      </c>
      <c r="L393" s="268">
        <v>43</v>
      </c>
      <c r="M393" s="277" t="s">
        <v>1298</v>
      </c>
      <c r="N393" s="2"/>
    </row>
    <row r="394" spans="2:14" ht="42.75" thickBot="1" x14ac:dyDescent="0.3">
      <c r="B394" s="1001"/>
      <c r="C394" s="1004"/>
      <c r="D394" s="1004"/>
      <c r="E394" s="1004"/>
      <c r="F394" s="1007"/>
      <c r="G394" s="1004"/>
      <c r="H394" s="1004"/>
      <c r="I394" s="266" t="s">
        <v>743</v>
      </c>
      <c r="J394" s="277" t="s">
        <v>1277</v>
      </c>
      <c r="K394" s="268">
        <v>4260</v>
      </c>
      <c r="L394" s="268">
        <v>4</v>
      </c>
      <c r="M394" s="277" t="s">
        <v>973</v>
      </c>
      <c r="N394" s="2"/>
    </row>
    <row r="395" spans="2:14" ht="21.75" thickBot="1" x14ac:dyDescent="0.3">
      <c r="B395" s="1001"/>
      <c r="C395" s="1004"/>
      <c r="D395" s="1004"/>
      <c r="E395" s="1004"/>
      <c r="F395" s="1007"/>
      <c r="G395" s="1004"/>
      <c r="H395" s="1004"/>
      <c r="I395" s="266" t="s">
        <v>744</v>
      </c>
      <c r="J395" s="277" t="s">
        <v>1281</v>
      </c>
      <c r="K395" s="268">
        <v>4401</v>
      </c>
      <c r="L395" s="268">
        <v>18</v>
      </c>
      <c r="M395" s="277">
        <v>28</v>
      </c>
      <c r="N395" s="2"/>
    </row>
    <row r="396" spans="2:14" ht="21.75" thickBot="1" x14ac:dyDescent="0.3">
      <c r="B396" s="1001"/>
      <c r="C396" s="1004"/>
      <c r="D396" s="1004"/>
      <c r="E396" s="1004"/>
      <c r="F396" s="1007"/>
      <c r="G396" s="1004"/>
      <c r="H396" s="1004"/>
      <c r="I396" s="266" t="s">
        <v>532</v>
      </c>
      <c r="J396" s="277" t="s">
        <v>1282</v>
      </c>
      <c r="K396" s="268">
        <v>4421</v>
      </c>
      <c r="L396" s="268">
        <v>11</v>
      </c>
      <c r="M396" s="277">
        <v>20</v>
      </c>
      <c r="N396" s="2"/>
    </row>
    <row r="397" spans="2:14" ht="21.75" thickBot="1" x14ac:dyDescent="0.3">
      <c r="B397" s="1001"/>
      <c r="C397" s="1004"/>
      <c r="D397" s="1004"/>
      <c r="E397" s="1004"/>
      <c r="F397" s="1007"/>
      <c r="G397" s="1004"/>
      <c r="H397" s="1004"/>
      <c r="I397" s="266" t="s">
        <v>671</v>
      </c>
      <c r="J397" s="277" t="s">
        <v>1283</v>
      </c>
      <c r="K397" s="268">
        <v>4450</v>
      </c>
      <c r="L397" s="268">
        <v>20</v>
      </c>
      <c r="M397" s="277">
        <v>29</v>
      </c>
      <c r="N397" s="2"/>
    </row>
    <row r="398" spans="2:14" ht="21.75" thickBot="1" x14ac:dyDescent="0.3">
      <c r="B398" s="1001"/>
      <c r="C398" s="1004"/>
      <c r="D398" s="1004"/>
      <c r="E398" s="1004"/>
      <c r="F398" s="1007"/>
      <c r="G398" s="1004"/>
      <c r="H398" s="1004"/>
      <c r="I398" s="266" t="s">
        <v>526</v>
      </c>
      <c r="J398" s="277" t="s">
        <v>1286</v>
      </c>
      <c r="K398" s="268">
        <v>4500</v>
      </c>
      <c r="L398" s="268">
        <v>25</v>
      </c>
      <c r="M398" s="277" t="s">
        <v>1284</v>
      </c>
      <c r="N398" s="2"/>
    </row>
    <row r="399" spans="2:14" ht="21.75" thickBot="1" x14ac:dyDescent="0.3">
      <c r="B399" s="1002"/>
      <c r="C399" s="1005"/>
      <c r="D399" s="1005"/>
      <c r="E399" s="1005"/>
      <c r="F399" s="1008"/>
      <c r="G399" s="1005"/>
      <c r="H399" s="1005"/>
      <c r="I399" s="266" t="s">
        <v>584</v>
      </c>
      <c r="J399" s="277" t="s">
        <v>1278</v>
      </c>
      <c r="K399" s="268">
        <v>4900</v>
      </c>
      <c r="L399" s="268">
        <v>0</v>
      </c>
      <c r="M399" s="267" t="s">
        <v>745</v>
      </c>
      <c r="N399" s="2"/>
    </row>
    <row r="400" spans="2:14" ht="42.75" thickBot="1" x14ac:dyDescent="0.3">
      <c r="B400" s="1000" t="s">
        <v>108</v>
      </c>
      <c r="C400" s="1003" t="s">
        <v>64</v>
      </c>
      <c r="D400" s="1003" t="s">
        <v>1458</v>
      </c>
      <c r="E400" s="1003" t="s">
        <v>1459</v>
      </c>
      <c r="F400" s="1006" t="s">
        <v>878</v>
      </c>
      <c r="G400" s="1003" t="s">
        <v>1460</v>
      </c>
      <c r="H400" s="1006" t="s">
        <v>167</v>
      </c>
      <c r="I400" s="266" t="s">
        <v>549</v>
      </c>
      <c r="J400" s="277" t="s">
        <v>1280</v>
      </c>
      <c r="K400" s="268">
        <v>4580</v>
      </c>
      <c r="L400" s="268">
        <v>43</v>
      </c>
      <c r="M400" s="277">
        <v>25</v>
      </c>
      <c r="N400" s="2"/>
    </row>
    <row r="401" spans="2:14" ht="21.75" thickBot="1" x14ac:dyDescent="0.3">
      <c r="B401" s="1002"/>
      <c r="C401" s="1005"/>
      <c r="D401" s="1005"/>
      <c r="E401" s="1005"/>
      <c r="F401" s="1008"/>
      <c r="G401" s="1005"/>
      <c r="H401" s="1008"/>
      <c r="I401" s="266" t="s">
        <v>537</v>
      </c>
      <c r="J401" s="277">
        <v>205</v>
      </c>
      <c r="K401" s="268">
        <v>4900</v>
      </c>
      <c r="L401" s="268">
        <v>0</v>
      </c>
      <c r="M401" s="277">
        <v>25</v>
      </c>
      <c r="N401" s="2"/>
    </row>
    <row r="402" spans="2:14" ht="42.75" thickBot="1" x14ac:dyDescent="0.3">
      <c r="B402" s="1000" t="s">
        <v>746</v>
      </c>
      <c r="C402" s="1003" t="s">
        <v>69</v>
      </c>
      <c r="D402" s="1003" t="s">
        <v>1464</v>
      </c>
      <c r="E402" s="1003" t="s">
        <v>1465</v>
      </c>
      <c r="F402" s="1009" t="s">
        <v>395</v>
      </c>
      <c r="G402" s="1003" t="s">
        <v>1466</v>
      </c>
      <c r="H402" s="1006" t="s">
        <v>173</v>
      </c>
      <c r="I402" s="266" t="s">
        <v>743</v>
      </c>
      <c r="J402" s="266">
        <v>105</v>
      </c>
      <c r="K402" s="266">
        <v>4260</v>
      </c>
      <c r="L402" s="268">
        <v>4</v>
      </c>
      <c r="M402" s="267" t="s">
        <v>973</v>
      </c>
      <c r="N402" s="2"/>
    </row>
    <row r="403" spans="2:14" ht="21.75" thickBot="1" x14ac:dyDescent="0.3">
      <c r="B403" s="1001"/>
      <c r="C403" s="1004"/>
      <c r="D403" s="1004"/>
      <c r="E403" s="1004"/>
      <c r="F403" s="1012"/>
      <c r="G403" s="1004"/>
      <c r="H403" s="1007"/>
      <c r="I403" s="266" t="s">
        <v>526</v>
      </c>
      <c r="J403" s="266">
        <v>110</v>
      </c>
      <c r="K403" s="266">
        <v>4500</v>
      </c>
      <c r="L403" s="268">
        <v>16</v>
      </c>
      <c r="M403" s="267" t="s">
        <v>1876</v>
      </c>
      <c r="N403" s="2"/>
    </row>
    <row r="404" spans="2:14" ht="21.75" thickBot="1" x14ac:dyDescent="0.3">
      <c r="B404" s="1001"/>
      <c r="C404" s="1004"/>
      <c r="D404" s="1004"/>
      <c r="E404" s="1004"/>
      <c r="F404" s="1012"/>
      <c r="G404" s="1004"/>
      <c r="H404" s="1007"/>
      <c r="I404" s="266" t="s">
        <v>555</v>
      </c>
      <c r="J404" s="266">
        <v>102</v>
      </c>
      <c r="K404" s="266">
        <v>4100</v>
      </c>
      <c r="L404" s="268">
        <v>24</v>
      </c>
      <c r="M404" s="267" t="s">
        <v>1872</v>
      </c>
      <c r="N404" s="2"/>
    </row>
    <row r="405" spans="2:14" ht="21.75" thickBot="1" x14ac:dyDescent="0.3">
      <c r="B405" s="1001"/>
      <c r="C405" s="1004"/>
      <c r="D405" s="1004"/>
      <c r="E405" s="1004"/>
      <c r="F405" s="1012"/>
      <c r="G405" s="1004"/>
      <c r="H405" s="1007"/>
      <c r="I405" s="266" t="s">
        <v>564</v>
      </c>
      <c r="J405" s="266">
        <v>129</v>
      </c>
      <c r="K405" s="266">
        <v>4450</v>
      </c>
      <c r="L405" s="268">
        <v>25</v>
      </c>
      <c r="M405" s="267" t="s">
        <v>1875</v>
      </c>
      <c r="N405" s="2"/>
    </row>
    <row r="406" spans="2:14" ht="21.75" thickBot="1" x14ac:dyDescent="0.3">
      <c r="B406" s="1001"/>
      <c r="C406" s="1004"/>
      <c r="D406" s="1004"/>
      <c r="E406" s="1004"/>
      <c r="F406" s="1012"/>
      <c r="G406" s="1004"/>
      <c r="H406" s="1007"/>
      <c r="I406" s="266" t="s">
        <v>528</v>
      </c>
      <c r="J406" s="266">
        <v>104</v>
      </c>
      <c r="K406" s="266">
        <v>4220</v>
      </c>
      <c r="L406" s="268">
        <v>36</v>
      </c>
      <c r="M406" s="267" t="s">
        <v>1873</v>
      </c>
      <c r="N406" s="2"/>
    </row>
    <row r="407" spans="2:14" ht="42.75" thickBot="1" x14ac:dyDescent="0.3">
      <c r="B407" s="1001"/>
      <c r="C407" s="1004"/>
      <c r="D407" s="1004"/>
      <c r="E407" s="1004"/>
      <c r="F407" s="1012"/>
      <c r="G407" s="1004"/>
      <c r="H407" s="1007"/>
      <c r="I407" s="266" t="s">
        <v>531</v>
      </c>
      <c r="J407" s="266">
        <v>106</v>
      </c>
      <c r="K407" s="266">
        <v>4401</v>
      </c>
      <c r="L407" s="268">
        <v>18</v>
      </c>
      <c r="M407" s="267" t="s">
        <v>1874</v>
      </c>
      <c r="N407" s="2"/>
    </row>
    <row r="408" spans="2:14" ht="21.75" thickBot="1" x14ac:dyDescent="0.3">
      <c r="B408" s="1001"/>
      <c r="C408" s="1004"/>
      <c r="D408" s="1004"/>
      <c r="E408" s="1004"/>
      <c r="F408" s="1012"/>
      <c r="G408" s="1004"/>
      <c r="H408" s="1007"/>
      <c r="I408" s="266" t="s">
        <v>574</v>
      </c>
      <c r="J408" s="266">
        <v>120</v>
      </c>
      <c r="K408" s="266">
        <v>4640</v>
      </c>
      <c r="L408" s="268">
        <v>12</v>
      </c>
      <c r="M408" s="267" t="s">
        <v>1877</v>
      </c>
      <c r="N408" s="2"/>
    </row>
    <row r="409" spans="2:14" ht="42.75" thickBot="1" x14ac:dyDescent="0.3">
      <c r="B409" s="1001"/>
      <c r="C409" s="1004"/>
      <c r="D409" s="1004"/>
      <c r="E409" s="1004"/>
      <c r="F409" s="1012"/>
      <c r="G409" s="1004"/>
      <c r="H409" s="1007"/>
      <c r="I409" s="266" t="s">
        <v>529</v>
      </c>
      <c r="J409" s="266">
        <v>101</v>
      </c>
      <c r="K409" s="266">
        <v>4000</v>
      </c>
      <c r="L409" s="268">
        <v>50</v>
      </c>
      <c r="M409" s="267" t="s">
        <v>1871</v>
      </c>
      <c r="N409" s="2"/>
    </row>
    <row r="410" spans="2:14" ht="42.75" thickBot="1" x14ac:dyDescent="0.3">
      <c r="B410" s="1001"/>
      <c r="C410" s="1004"/>
      <c r="D410" s="1004"/>
      <c r="E410" s="1004"/>
      <c r="F410" s="1012"/>
      <c r="G410" s="1003" t="s">
        <v>1878</v>
      </c>
      <c r="H410" s="1006" t="s">
        <v>178</v>
      </c>
      <c r="I410" s="266" t="s">
        <v>531</v>
      </c>
      <c r="J410" s="266">
        <v>140</v>
      </c>
      <c r="K410" s="266">
        <v>4401</v>
      </c>
      <c r="L410" s="268">
        <v>13</v>
      </c>
      <c r="M410" s="267" t="s">
        <v>1880</v>
      </c>
      <c r="N410" s="2"/>
    </row>
    <row r="411" spans="2:14" ht="21.75" thickBot="1" x14ac:dyDescent="0.3">
      <c r="B411" s="1002"/>
      <c r="C411" s="1005"/>
      <c r="D411" s="1005"/>
      <c r="E411" s="1005"/>
      <c r="F411" s="1010"/>
      <c r="G411" s="1005"/>
      <c r="H411" s="1008"/>
      <c r="I411" s="266" t="s">
        <v>529</v>
      </c>
      <c r="J411" s="266">
        <v>138</v>
      </c>
      <c r="K411" s="266">
        <v>4000</v>
      </c>
      <c r="L411" s="268">
        <v>42</v>
      </c>
      <c r="M411" s="267" t="s">
        <v>1879</v>
      </c>
      <c r="N411" s="2"/>
    </row>
    <row r="412" spans="2:14" ht="33" customHeight="1" thickBot="1" x14ac:dyDescent="0.3">
      <c r="B412" s="1000" t="s">
        <v>748</v>
      </c>
      <c r="C412" s="1003" t="s">
        <v>69</v>
      </c>
      <c r="D412" s="1003" t="s">
        <v>1433</v>
      </c>
      <c r="E412" s="1003" t="s">
        <v>1434</v>
      </c>
      <c r="F412" s="1009" t="s">
        <v>855</v>
      </c>
      <c r="G412" s="1003" t="s">
        <v>1435</v>
      </c>
      <c r="H412" s="1006" t="s">
        <v>183</v>
      </c>
      <c r="I412" s="266" t="s">
        <v>749</v>
      </c>
      <c r="J412" s="267" t="s">
        <v>1280</v>
      </c>
      <c r="K412" s="266">
        <v>4000</v>
      </c>
      <c r="L412" s="266">
        <v>18</v>
      </c>
      <c r="M412" s="267" t="s">
        <v>1298</v>
      </c>
      <c r="N412" s="2"/>
    </row>
    <row r="413" spans="2:14" ht="21.75" thickBot="1" x14ac:dyDescent="0.3">
      <c r="B413" s="1002"/>
      <c r="C413" s="1005"/>
      <c r="D413" s="1005"/>
      <c r="E413" s="1005"/>
      <c r="F413" s="1010"/>
      <c r="G413" s="1005"/>
      <c r="H413" s="1008"/>
      <c r="I413" s="266" t="s">
        <v>750</v>
      </c>
      <c r="J413" s="267" t="s">
        <v>1282</v>
      </c>
      <c r="K413" s="266">
        <v>4401</v>
      </c>
      <c r="L413" s="266">
        <v>16</v>
      </c>
      <c r="M413" s="267">
        <v>28</v>
      </c>
      <c r="N413" s="2"/>
    </row>
    <row r="414" spans="2:14" ht="42" customHeight="1" x14ac:dyDescent="0.25">
      <c r="B414" s="1000" t="s">
        <v>751</v>
      </c>
      <c r="C414" s="1003" t="s">
        <v>73</v>
      </c>
      <c r="D414" s="1003" t="s">
        <v>1444</v>
      </c>
      <c r="E414" s="1003" t="s">
        <v>1445</v>
      </c>
      <c r="F414" s="1006" t="s">
        <v>856</v>
      </c>
      <c r="G414" s="1003" t="s">
        <v>1446</v>
      </c>
      <c r="H414" s="1006" t="s">
        <v>333</v>
      </c>
      <c r="I414" s="1003" t="s">
        <v>529</v>
      </c>
      <c r="J414" s="1006" t="s">
        <v>1280</v>
      </c>
      <c r="K414" s="1003">
        <v>4000</v>
      </c>
      <c r="L414" s="1000">
        <v>28</v>
      </c>
      <c r="M414" s="1009" t="s">
        <v>1298</v>
      </c>
      <c r="N414" s="1015"/>
    </row>
    <row r="415" spans="2:14" x14ac:dyDescent="0.25">
      <c r="B415" s="1001"/>
      <c r="C415" s="1004"/>
      <c r="D415" s="1004"/>
      <c r="E415" s="1004"/>
      <c r="F415" s="1007"/>
      <c r="G415" s="1004"/>
      <c r="H415" s="1007"/>
      <c r="I415" s="1004"/>
      <c r="J415" s="1007"/>
      <c r="K415" s="1004"/>
      <c r="L415" s="1001"/>
      <c r="M415" s="1012"/>
      <c r="N415" s="1015"/>
    </row>
    <row r="416" spans="2:14" ht="3" customHeight="1" thickBot="1" x14ac:dyDescent="0.3">
      <c r="B416" s="1001"/>
      <c r="C416" s="1004"/>
      <c r="D416" s="1004"/>
      <c r="E416" s="1004"/>
      <c r="F416" s="1007"/>
      <c r="G416" s="1005"/>
      <c r="H416" s="1008"/>
      <c r="I416" s="1005"/>
      <c r="J416" s="1008"/>
      <c r="K416" s="1005"/>
      <c r="L416" s="1002"/>
      <c r="M416" s="1010"/>
      <c r="N416" s="1015"/>
    </row>
    <row r="417" spans="2:14" ht="21.75" customHeight="1" x14ac:dyDescent="0.25">
      <c r="B417" s="1001"/>
      <c r="C417" s="1004"/>
      <c r="D417" s="1004"/>
      <c r="E417" s="1004"/>
      <c r="F417" s="1007"/>
      <c r="G417" s="1003" t="s">
        <v>1447</v>
      </c>
      <c r="H417" s="1006" t="s">
        <v>1448</v>
      </c>
      <c r="I417" s="1003" t="s">
        <v>526</v>
      </c>
      <c r="J417" s="1009" t="s">
        <v>1283</v>
      </c>
      <c r="K417" s="1003">
        <v>4500</v>
      </c>
      <c r="L417" s="1000">
        <v>23</v>
      </c>
      <c r="M417" s="1006" t="s">
        <v>1284</v>
      </c>
      <c r="N417" s="2"/>
    </row>
    <row r="418" spans="2:14" ht="3" customHeight="1" x14ac:dyDescent="0.25">
      <c r="B418" s="1001"/>
      <c r="C418" s="1004"/>
      <c r="D418" s="1004"/>
      <c r="E418" s="1004"/>
      <c r="F418" s="1007"/>
      <c r="G418" s="1004"/>
      <c r="H418" s="1007"/>
      <c r="I418" s="1004"/>
      <c r="J418" s="1012"/>
      <c r="K418" s="1004"/>
      <c r="L418" s="1001"/>
      <c r="M418" s="1007"/>
      <c r="N418" s="2"/>
    </row>
    <row r="419" spans="2:14" ht="15.75" customHeight="1" x14ac:dyDescent="0.25">
      <c r="B419" s="1001"/>
      <c r="C419" s="1004"/>
      <c r="D419" s="1004"/>
      <c r="E419" s="1004"/>
      <c r="F419" s="1007"/>
      <c r="G419" s="1004"/>
      <c r="H419" s="1007"/>
      <c r="I419" s="1004"/>
      <c r="J419" s="1012"/>
      <c r="K419" s="1004"/>
      <c r="L419" s="1001"/>
      <c r="M419" s="1007"/>
      <c r="N419" s="2"/>
    </row>
    <row r="420" spans="2:14" ht="15.75" thickBot="1" x14ac:dyDescent="0.3">
      <c r="B420" s="1002"/>
      <c r="C420" s="1005"/>
      <c r="D420" s="1005"/>
      <c r="E420" s="1005"/>
      <c r="F420" s="1008"/>
      <c r="G420" s="1005"/>
      <c r="H420" s="1008"/>
      <c r="I420" s="1005"/>
      <c r="J420" s="1010"/>
      <c r="K420" s="1005"/>
      <c r="L420" s="1002"/>
      <c r="M420" s="1008"/>
      <c r="N420" s="2"/>
    </row>
    <row r="421" spans="2:14" ht="21.75" thickBot="1" x14ac:dyDescent="0.3">
      <c r="B421" s="1000" t="s">
        <v>752</v>
      </c>
      <c r="C421" s="1003" t="s">
        <v>73</v>
      </c>
      <c r="D421" s="1003" t="s">
        <v>753</v>
      </c>
      <c r="E421" s="1003" t="s">
        <v>754</v>
      </c>
      <c r="F421" s="1006" t="s">
        <v>857</v>
      </c>
      <c r="G421" s="1003" t="s">
        <v>754</v>
      </c>
      <c r="H421" s="1000" t="s">
        <v>755</v>
      </c>
      <c r="I421" s="266" t="s">
        <v>1861</v>
      </c>
      <c r="J421" s="277" t="s">
        <v>1283</v>
      </c>
      <c r="K421" s="268">
        <v>4700</v>
      </c>
      <c r="L421" s="268">
        <v>30</v>
      </c>
      <c r="M421" s="268">
        <v>30</v>
      </c>
      <c r="N421" s="2"/>
    </row>
    <row r="422" spans="2:14" ht="21.75" thickBot="1" x14ac:dyDescent="0.3">
      <c r="B422" s="1002"/>
      <c r="C422" s="1005"/>
      <c r="D422" s="1005"/>
      <c r="E422" s="1005"/>
      <c r="F422" s="1008"/>
      <c r="G422" s="1005"/>
      <c r="H422" s="1002"/>
      <c r="I422" s="266" t="s">
        <v>1862</v>
      </c>
      <c r="J422" s="277" t="s">
        <v>1282</v>
      </c>
      <c r="K422" s="268">
        <v>4700</v>
      </c>
      <c r="L422" s="268">
        <v>30</v>
      </c>
      <c r="M422" s="268">
        <v>30</v>
      </c>
      <c r="N422" s="2"/>
    </row>
    <row r="423" spans="2:14" ht="42.75" thickBot="1" x14ac:dyDescent="0.3">
      <c r="B423" s="1000" t="s">
        <v>756</v>
      </c>
      <c r="C423" s="1000" t="s">
        <v>85</v>
      </c>
      <c r="D423" s="1003" t="s">
        <v>1461</v>
      </c>
      <c r="E423" s="1003" t="s">
        <v>1462</v>
      </c>
      <c r="F423" s="1009" t="s">
        <v>858</v>
      </c>
      <c r="G423" s="1003" t="s">
        <v>1463</v>
      </c>
      <c r="H423" s="1006" t="s">
        <v>237</v>
      </c>
      <c r="I423" s="266" t="s">
        <v>544</v>
      </c>
      <c r="J423" s="277" t="s">
        <v>1361</v>
      </c>
      <c r="K423" s="268">
        <v>4260</v>
      </c>
      <c r="L423" s="268">
        <v>2</v>
      </c>
      <c r="M423" s="277" t="s">
        <v>973</v>
      </c>
      <c r="N423" s="2"/>
    </row>
    <row r="424" spans="2:14" ht="21.75" thickBot="1" x14ac:dyDescent="0.3">
      <c r="B424" s="1001"/>
      <c r="C424" s="1001"/>
      <c r="D424" s="1004"/>
      <c r="E424" s="1004"/>
      <c r="F424" s="1012"/>
      <c r="G424" s="1004"/>
      <c r="H424" s="1007"/>
      <c r="I424" s="268" t="s">
        <v>537</v>
      </c>
      <c r="J424" s="277" t="s">
        <v>1312</v>
      </c>
      <c r="K424" s="268">
        <v>4900</v>
      </c>
      <c r="L424" s="268">
        <v>0</v>
      </c>
      <c r="M424" s="277">
        <v>78</v>
      </c>
      <c r="N424" s="2"/>
    </row>
    <row r="425" spans="2:14" ht="21.75" thickBot="1" x14ac:dyDescent="0.3">
      <c r="B425" s="1001"/>
      <c r="C425" s="1001"/>
      <c r="D425" s="1004"/>
      <c r="E425" s="1004"/>
      <c r="F425" s="1012"/>
      <c r="G425" s="1004"/>
      <c r="H425" s="1007"/>
      <c r="I425" s="268" t="s">
        <v>570</v>
      </c>
      <c r="J425" s="277" t="s">
        <v>1286</v>
      </c>
      <c r="K425" s="268">
        <v>4500</v>
      </c>
      <c r="L425" s="268">
        <v>11</v>
      </c>
      <c r="M425" s="277" t="s">
        <v>1284</v>
      </c>
      <c r="N425" s="2"/>
    </row>
    <row r="426" spans="2:14" ht="21.75" thickBot="1" x14ac:dyDescent="0.3">
      <c r="B426" s="1001"/>
      <c r="C426" s="1001"/>
      <c r="D426" s="1004"/>
      <c r="E426" s="1004"/>
      <c r="F426" s="1012"/>
      <c r="G426" s="1004"/>
      <c r="H426" s="1007"/>
      <c r="I426" s="268" t="s">
        <v>529</v>
      </c>
      <c r="J426" s="267" t="s">
        <v>1280</v>
      </c>
      <c r="K426" s="266">
        <v>4000</v>
      </c>
      <c r="L426" s="268">
        <v>30</v>
      </c>
      <c r="M426" s="267" t="s">
        <v>1298</v>
      </c>
      <c r="N426" s="2"/>
    </row>
    <row r="427" spans="2:14" ht="21" customHeight="1" x14ac:dyDescent="0.25">
      <c r="B427" s="1001"/>
      <c r="C427" s="1001"/>
      <c r="D427" s="1004"/>
      <c r="E427" s="1004"/>
      <c r="F427" s="1012"/>
      <c r="G427" s="1004"/>
      <c r="H427" s="1007"/>
      <c r="I427" s="1000" t="s">
        <v>533</v>
      </c>
      <c r="J427" s="1006" t="s">
        <v>1283</v>
      </c>
      <c r="K427" s="1000">
        <v>4450</v>
      </c>
      <c r="L427" s="1000">
        <v>5</v>
      </c>
      <c r="M427" s="1009">
        <v>29</v>
      </c>
      <c r="N427" s="1015"/>
    </row>
    <row r="428" spans="2:14" ht="15.75" thickBot="1" x14ac:dyDescent="0.3">
      <c r="B428" s="1001"/>
      <c r="C428" s="1001"/>
      <c r="D428" s="1004"/>
      <c r="E428" s="1004"/>
      <c r="F428" s="1012"/>
      <c r="G428" s="1004"/>
      <c r="H428" s="1007"/>
      <c r="I428" s="1002"/>
      <c r="J428" s="1008"/>
      <c r="K428" s="1002"/>
      <c r="L428" s="1002"/>
      <c r="M428" s="1010"/>
      <c r="N428" s="1015"/>
    </row>
    <row r="429" spans="2:14" ht="21.75" thickBot="1" x14ac:dyDescent="0.3">
      <c r="B429" s="1001"/>
      <c r="C429" s="1001"/>
      <c r="D429" s="1004"/>
      <c r="E429" s="1004"/>
      <c r="F429" s="1012"/>
      <c r="G429" s="1004"/>
      <c r="H429" s="1007"/>
      <c r="I429" s="268" t="s">
        <v>532</v>
      </c>
      <c r="J429" s="267" t="s">
        <v>1282</v>
      </c>
      <c r="K429" s="268">
        <v>4421</v>
      </c>
      <c r="L429" s="268">
        <v>4</v>
      </c>
      <c r="M429" s="277">
        <v>20</v>
      </c>
      <c r="N429" s="2"/>
    </row>
    <row r="430" spans="2:14" ht="21.75" thickBot="1" x14ac:dyDescent="0.3">
      <c r="B430" s="1001"/>
      <c r="C430" s="1001"/>
      <c r="D430" s="1004"/>
      <c r="E430" s="1004"/>
      <c r="F430" s="1012"/>
      <c r="G430" s="1004"/>
      <c r="H430" s="1007"/>
      <c r="I430" s="268" t="s">
        <v>528</v>
      </c>
      <c r="J430" s="267" t="s">
        <v>1277</v>
      </c>
      <c r="K430" s="268">
        <v>4220</v>
      </c>
      <c r="L430" s="268">
        <v>10</v>
      </c>
      <c r="M430" s="277">
        <v>22</v>
      </c>
      <c r="N430" s="2"/>
    </row>
    <row r="431" spans="2:14" x14ac:dyDescent="0.25">
      <c r="B431" s="1001"/>
      <c r="C431" s="1001"/>
      <c r="D431" s="1004"/>
      <c r="E431" s="1004"/>
      <c r="F431" s="1012"/>
      <c r="G431" s="1004"/>
      <c r="H431" s="1007"/>
      <c r="I431" s="1000" t="s">
        <v>531</v>
      </c>
      <c r="J431" s="1006" t="s">
        <v>1281</v>
      </c>
      <c r="K431" s="1000">
        <v>4401</v>
      </c>
      <c r="L431" s="1000">
        <v>6</v>
      </c>
      <c r="M431" s="1009">
        <v>28</v>
      </c>
      <c r="N431" s="2"/>
    </row>
    <row r="432" spans="2:14" ht="15.75" thickBot="1" x14ac:dyDescent="0.3">
      <c r="B432" s="1002"/>
      <c r="C432" s="1002"/>
      <c r="D432" s="1005"/>
      <c r="E432" s="1005"/>
      <c r="F432" s="1010"/>
      <c r="G432" s="1005"/>
      <c r="H432" s="1008"/>
      <c r="I432" s="1002"/>
      <c r="J432" s="1008"/>
      <c r="K432" s="1002"/>
      <c r="L432" s="1002"/>
      <c r="M432" s="1010"/>
      <c r="N432" s="2"/>
    </row>
    <row r="433" spans="2:14" ht="42.75" customHeight="1" thickBot="1" x14ac:dyDescent="0.3">
      <c r="B433" s="1000" t="s">
        <v>757</v>
      </c>
      <c r="C433" s="1000" t="s">
        <v>85</v>
      </c>
      <c r="D433" s="1003" t="s">
        <v>1429</v>
      </c>
      <c r="E433" s="1003" t="s">
        <v>1430</v>
      </c>
      <c r="F433" s="1009" t="s">
        <v>859</v>
      </c>
      <c r="G433" s="1003" t="s">
        <v>1431</v>
      </c>
      <c r="H433" s="1006" t="s">
        <v>237</v>
      </c>
      <c r="I433" s="266" t="s">
        <v>758</v>
      </c>
      <c r="J433" s="277" t="s">
        <v>1280</v>
      </c>
      <c r="K433" s="268">
        <v>4700</v>
      </c>
      <c r="L433" s="268">
        <v>36</v>
      </c>
      <c r="M433" s="277">
        <v>30</v>
      </c>
      <c r="N433" s="2"/>
    </row>
    <row r="434" spans="2:14" ht="21.75" thickBot="1" x14ac:dyDescent="0.3">
      <c r="B434" s="1001"/>
      <c r="C434" s="1001"/>
      <c r="D434" s="1004"/>
      <c r="E434" s="1004"/>
      <c r="F434" s="1012"/>
      <c r="G434" s="1004"/>
      <c r="H434" s="1007"/>
      <c r="I434" s="266" t="s">
        <v>759</v>
      </c>
      <c r="J434" s="277" t="s">
        <v>1277</v>
      </c>
      <c r="K434" s="268">
        <v>4700</v>
      </c>
      <c r="L434" s="268">
        <v>33</v>
      </c>
      <c r="M434" s="277">
        <v>30</v>
      </c>
      <c r="N434" s="2"/>
    </row>
    <row r="435" spans="2:14" ht="21.75" thickBot="1" x14ac:dyDescent="0.3">
      <c r="B435" s="1001"/>
      <c r="C435" s="1001"/>
      <c r="D435" s="1004"/>
      <c r="E435" s="1004"/>
      <c r="F435" s="1012"/>
      <c r="G435" s="1004"/>
      <c r="H435" s="1007"/>
      <c r="I435" s="266" t="s">
        <v>760</v>
      </c>
      <c r="J435" s="277" t="s">
        <v>1340</v>
      </c>
      <c r="K435" s="268">
        <v>4700</v>
      </c>
      <c r="L435" s="268">
        <v>19</v>
      </c>
      <c r="M435" s="277">
        <v>30</v>
      </c>
      <c r="N435" s="2"/>
    </row>
    <row r="436" spans="2:14" ht="42.75" thickBot="1" x14ac:dyDescent="0.3">
      <c r="B436" s="1001"/>
      <c r="C436" s="1001"/>
      <c r="D436" s="1004"/>
      <c r="E436" s="1004"/>
      <c r="F436" s="1012"/>
      <c r="G436" s="1004"/>
      <c r="H436" s="1007"/>
      <c r="I436" s="266" t="s">
        <v>761</v>
      </c>
      <c r="J436" s="277" t="s">
        <v>1318</v>
      </c>
      <c r="K436" s="268">
        <v>4702</v>
      </c>
      <c r="L436" s="268">
        <v>30</v>
      </c>
      <c r="M436" s="277">
        <v>30</v>
      </c>
      <c r="N436" s="289"/>
    </row>
    <row r="437" spans="2:14" ht="21.75" thickBot="1" x14ac:dyDescent="0.3">
      <c r="B437" s="1002"/>
      <c r="C437" s="1002"/>
      <c r="D437" s="1005"/>
      <c r="E437" s="1005"/>
      <c r="F437" s="1010"/>
      <c r="G437" s="1005"/>
      <c r="H437" s="1008"/>
      <c r="I437" s="266" t="s">
        <v>537</v>
      </c>
      <c r="J437" s="277" t="s">
        <v>1289</v>
      </c>
      <c r="K437" s="268">
        <v>4900</v>
      </c>
      <c r="L437" s="268">
        <v>0</v>
      </c>
      <c r="M437" s="277" t="s">
        <v>1295</v>
      </c>
      <c r="N437" s="2"/>
    </row>
    <row r="438" spans="2:14" ht="42.75" customHeight="1" thickBot="1" x14ac:dyDescent="0.3">
      <c r="B438" s="1000" t="s">
        <v>762</v>
      </c>
      <c r="C438" s="1000" t="s">
        <v>76</v>
      </c>
      <c r="D438" s="1003" t="s">
        <v>763</v>
      </c>
      <c r="E438" s="1003" t="s">
        <v>1427</v>
      </c>
      <c r="F438" s="1006" t="s">
        <v>860</v>
      </c>
      <c r="G438" s="1003" t="s">
        <v>1428</v>
      </c>
      <c r="H438" s="1003" t="s">
        <v>764</v>
      </c>
      <c r="I438" s="268" t="s">
        <v>644</v>
      </c>
      <c r="J438" s="268">
        <v>111</v>
      </c>
      <c r="K438" s="268">
        <v>4900</v>
      </c>
      <c r="L438" s="268">
        <v>0</v>
      </c>
      <c r="M438" s="268" t="s">
        <v>765</v>
      </c>
      <c r="N438" s="2"/>
    </row>
    <row r="439" spans="2:14" ht="42.75" thickBot="1" x14ac:dyDescent="0.3">
      <c r="B439" s="1001"/>
      <c r="C439" s="1001"/>
      <c r="D439" s="1004"/>
      <c r="E439" s="1004"/>
      <c r="F439" s="1007"/>
      <c r="G439" s="1004"/>
      <c r="H439" s="1004"/>
      <c r="I439" s="266" t="s">
        <v>544</v>
      </c>
      <c r="J439" s="268">
        <v>104</v>
      </c>
      <c r="K439" s="268">
        <v>4260</v>
      </c>
      <c r="L439" s="268">
        <v>4</v>
      </c>
      <c r="M439" s="277" t="s">
        <v>973</v>
      </c>
      <c r="N439" s="2"/>
    </row>
    <row r="440" spans="2:14" ht="21.75" thickBot="1" x14ac:dyDescent="0.3">
      <c r="B440" s="1001"/>
      <c r="C440" s="1001"/>
      <c r="D440" s="1004"/>
      <c r="E440" s="1004"/>
      <c r="F440" s="1007"/>
      <c r="G440" s="1004"/>
      <c r="H440" s="1004"/>
      <c r="I440" s="268" t="s">
        <v>526</v>
      </c>
      <c r="J440" s="268">
        <v>101</v>
      </c>
      <c r="K440" s="268">
        <v>4500</v>
      </c>
      <c r="L440" s="268">
        <v>35</v>
      </c>
      <c r="M440" s="277" t="s">
        <v>1284</v>
      </c>
      <c r="N440" s="2"/>
    </row>
    <row r="441" spans="2:14" ht="21.75" thickBot="1" x14ac:dyDescent="0.3">
      <c r="B441" s="1001"/>
      <c r="C441" s="1001"/>
      <c r="D441" s="1004"/>
      <c r="E441" s="1004"/>
      <c r="F441" s="1007"/>
      <c r="G441" s="1004"/>
      <c r="H441" s="1004"/>
      <c r="I441" s="268" t="s">
        <v>529</v>
      </c>
      <c r="J441" s="268">
        <v>100</v>
      </c>
      <c r="K441" s="268">
        <v>4000</v>
      </c>
      <c r="L441" s="268">
        <v>25</v>
      </c>
      <c r="M441" s="277" t="s">
        <v>1298</v>
      </c>
      <c r="N441" s="2"/>
    </row>
    <row r="442" spans="2:14" ht="21.75" thickBot="1" x14ac:dyDescent="0.3">
      <c r="B442" s="1002"/>
      <c r="C442" s="1002"/>
      <c r="D442" s="1005"/>
      <c r="E442" s="1005"/>
      <c r="F442" s="1008"/>
      <c r="G442" s="1005"/>
      <c r="H442" s="1005"/>
      <c r="I442" s="268" t="s">
        <v>688</v>
      </c>
      <c r="J442" s="268">
        <v>114</v>
      </c>
      <c r="K442" s="268">
        <v>4452</v>
      </c>
      <c r="L442" s="268">
        <v>10</v>
      </c>
      <c r="M442" s="277">
        <v>29</v>
      </c>
      <c r="N442" s="2"/>
    </row>
    <row r="443" spans="2:14" ht="42.75" customHeight="1" thickBot="1" x14ac:dyDescent="0.3">
      <c r="B443" s="1000" t="s">
        <v>766</v>
      </c>
      <c r="C443" s="1003" t="s">
        <v>81</v>
      </c>
      <c r="D443" s="1003" t="s">
        <v>1414</v>
      </c>
      <c r="E443" s="1003" t="s">
        <v>1415</v>
      </c>
      <c r="F443" s="1006" t="s">
        <v>861</v>
      </c>
      <c r="G443" s="1003" t="s">
        <v>1416</v>
      </c>
      <c r="H443" s="1006" t="s">
        <v>315</v>
      </c>
      <c r="I443" s="266" t="s">
        <v>529</v>
      </c>
      <c r="J443" s="277" t="s">
        <v>1361</v>
      </c>
      <c r="K443" s="268">
        <v>4000</v>
      </c>
      <c r="L443" s="268">
        <v>60</v>
      </c>
      <c r="M443" s="277" t="s">
        <v>1298</v>
      </c>
      <c r="N443" s="2"/>
    </row>
    <row r="444" spans="2:14" ht="21.75" thickBot="1" x14ac:dyDescent="0.3">
      <c r="B444" s="1001"/>
      <c r="C444" s="1004"/>
      <c r="D444" s="1004"/>
      <c r="E444" s="1004"/>
      <c r="F444" s="1007"/>
      <c r="G444" s="1004"/>
      <c r="H444" s="1007"/>
      <c r="I444" s="266" t="s">
        <v>531</v>
      </c>
      <c r="J444" s="277" t="s">
        <v>1293</v>
      </c>
      <c r="K444" s="268">
        <v>4401</v>
      </c>
      <c r="L444" s="268">
        <v>14</v>
      </c>
      <c r="M444" s="277">
        <v>28</v>
      </c>
      <c r="N444" s="2"/>
    </row>
    <row r="445" spans="2:14" ht="21.75" thickBot="1" x14ac:dyDescent="0.3">
      <c r="B445" s="1001"/>
      <c r="C445" s="1004"/>
      <c r="D445" s="1004"/>
      <c r="E445" s="1004"/>
      <c r="F445" s="1007"/>
      <c r="G445" s="1004"/>
      <c r="H445" s="1007"/>
      <c r="I445" s="266" t="s">
        <v>532</v>
      </c>
      <c r="J445" s="277" t="s">
        <v>1312</v>
      </c>
      <c r="K445" s="268">
        <v>4421</v>
      </c>
      <c r="L445" s="268">
        <v>16</v>
      </c>
      <c r="M445" s="277">
        <v>20</v>
      </c>
      <c r="N445" s="2"/>
    </row>
    <row r="446" spans="2:14" ht="21.75" thickBot="1" x14ac:dyDescent="0.3">
      <c r="B446" s="1001"/>
      <c r="C446" s="1004"/>
      <c r="D446" s="1004"/>
      <c r="E446" s="1004"/>
      <c r="F446" s="1007"/>
      <c r="G446" s="1004"/>
      <c r="H446" s="1007"/>
      <c r="I446" s="266" t="s">
        <v>533</v>
      </c>
      <c r="J446" s="277" t="s">
        <v>1318</v>
      </c>
      <c r="K446" s="268">
        <v>4450</v>
      </c>
      <c r="L446" s="268">
        <v>20</v>
      </c>
      <c r="M446" s="277">
        <v>29</v>
      </c>
      <c r="N446" s="2"/>
    </row>
    <row r="447" spans="2:14" ht="21.75" thickBot="1" x14ac:dyDescent="0.3">
      <c r="B447" s="1001"/>
      <c r="C447" s="1004"/>
      <c r="D447" s="1004"/>
      <c r="E447" s="1004"/>
      <c r="F447" s="1007"/>
      <c r="G447" s="1004"/>
      <c r="H447" s="1007"/>
      <c r="I447" s="266" t="s">
        <v>767</v>
      </c>
      <c r="J447" s="277" t="s">
        <v>1321</v>
      </c>
      <c r="K447" s="268">
        <v>4500</v>
      </c>
      <c r="L447" s="268">
        <v>15</v>
      </c>
      <c r="M447" s="277" t="s">
        <v>1284</v>
      </c>
      <c r="N447" s="2"/>
    </row>
    <row r="448" spans="2:14" ht="21.75" thickBot="1" x14ac:dyDescent="0.3">
      <c r="B448" s="1002"/>
      <c r="C448" s="1005"/>
      <c r="D448" s="1005"/>
      <c r="E448" s="1005"/>
      <c r="F448" s="1008"/>
      <c r="G448" s="1005"/>
      <c r="H448" s="1008"/>
      <c r="I448" s="266" t="s">
        <v>537</v>
      </c>
      <c r="J448" s="277" t="s">
        <v>1352</v>
      </c>
      <c r="K448" s="268">
        <v>4900</v>
      </c>
      <c r="L448" s="268">
        <v>3</v>
      </c>
      <c r="M448" s="277" t="s">
        <v>723</v>
      </c>
      <c r="N448" s="2"/>
    </row>
    <row r="449" spans="2:14" ht="42.75" customHeight="1" thickBot="1" x14ac:dyDescent="0.3">
      <c r="B449" s="1000" t="s">
        <v>768</v>
      </c>
      <c r="C449" s="1000" t="s">
        <v>93</v>
      </c>
      <c r="D449" s="1003" t="s">
        <v>1410</v>
      </c>
      <c r="E449" s="1003" t="s">
        <v>1411</v>
      </c>
      <c r="F449" s="1009" t="s">
        <v>862</v>
      </c>
      <c r="G449" s="1013" t="s">
        <v>1412</v>
      </c>
      <c r="H449" s="1014" t="s">
        <v>224</v>
      </c>
      <c r="I449" s="266" t="s">
        <v>570</v>
      </c>
      <c r="J449" s="277" t="s">
        <v>1277</v>
      </c>
      <c r="K449" s="268">
        <v>4500</v>
      </c>
      <c r="L449" s="268">
        <v>20</v>
      </c>
      <c r="M449" s="277" t="s">
        <v>1284</v>
      </c>
      <c r="N449" s="2"/>
    </row>
    <row r="450" spans="2:14" ht="21.75" thickBot="1" x14ac:dyDescent="0.3">
      <c r="B450" s="1001"/>
      <c r="C450" s="1001"/>
      <c r="D450" s="1004"/>
      <c r="E450" s="1004"/>
      <c r="F450" s="1012"/>
      <c r="G450" s="1013"/>
      <c r="H450" s="1014"/>
      <c r="I450" s="266" t="s">
        <v>1413</v>
      </c>
      <c r="J450" s="277" t="s">
        <v>1280</v>
      </c>
      <c r="K450" s="268">
        <v>4000</v>
      </c>
      <c r="L450" s="268">
        <v>40</v>
      </c>
      <c r="M450" s="277" t="s">
        <v>1298</v>
      </c>
      <c r="N450" s="2"/>
    </row>
    <row r="451" spans="2:14" ht="21.75" thickBot="1" x14ac:dyDescent="0.3">
      <c r="B451" s="1001"/>
      <c r="C451" s="1001"/>
      <c r="D451" s="1004"/>
      <c r="E451" s="1004"/>
      <c r="F451" s="1012"/>
      <c r="G451" s="1013"/>
      <c r="H451" s="1014"/>
      <c r="I451" s="266" t="s">
        <v>531</v>
      </c>
      <c r="J451" s="277" t="s">
        <v>1281</v>
      </c>
      <c r="K451" s="268">
        <v>4401</v>
      </c>
      <c r="L451" s="268">
        <v>15</v>
      </c>
      <c r="M451" s="277">
        <v>28</v>
      </c>
      <c r="N451" s="2"/>
    </row>
    <row r="452" spans="2:14" ht="21.75" thickBot="1" x14ac:dyDescent="0.3">
      <c r="B452" s="1001"/>
      <c r="C452" s="1001"/>
      <c r="D452" s="1004"/>
      <c r="E452" s="1004"/>
      <c r="F452" s="1012"/>
      <c r="G452" s="1013"/>
      <c r="H452" s="1014"/>
      <c r="I452" s="266" t="s">
        <v>537</v>
      </c>
      <c r="J452" s="277" t="s">
        <v>1361</v>
      </c>
      <c r="K452" s="268">
        <v>4900</v>
      </c>
      <c r="L452" s="268">
        <v>0</v>
      </c>
      <c r="M452" s="277" t="s">
        <v>1298</v>
      </c>
      <c r="N452" s="2"/>
    </row>
    <row r="453" spans="2:14" ht="21.75" thickBot="1" x14ac:dyDescent="0.3">
      <c r="B453" s="1001"/>
      <c r="C453" s="1001"/>
      <c r="D453" s="1004"/>
      <c r="E453" s="1004"/>
      <c r="F453" s="1012"/>
      <c r="G453" s="1013"/>
      <c r="H453" s="1014"/>
      <c r="I453" s="266" t="s">
        <v>537</v>
      </c>
      <c r="J453" s="277" t="s">
        <v>1293</v>
      </c>
      <c r="K453" s="268">
        <v>4900</v>
      </c>
      <c r="L453" s="268">
        <v>0</v>
      </c>
      <c r="M453" s="277" t="s">
        <v>1284</v>
      </c>
      <c r="N453" s="2"/>
    </row>
    <row r="454" spans="2:14" ht="21.75" thickBot="1" x14ac:dyDescent="0.3">
      <c r="B454" s="1001"/>
      <c r="C454" s="1001"/>
      <c r="D454" s="1004"/>
      <c r="E454" s="1004"/>
      <c r="F454" s="1012"/>
      <c r="G454" s="1013"/>
      <c r="H454" s="1014"/>
      <c r="I454" s="266" t="s">
        <v>537</v>
      </c>
      <c r="J454" s="277" t="s">
        <v>1312</v>
      </c>
      <c r="K454" s="268">
        <v>4900</v>
      </c>
      <c r="L454" s="268">
        <v>0</v>
      </c>
      <c r="M454" s="277">
        <v>28</v>
      </c>
      <c r="N454" s="290"/>
    </row>
    <row r="455" spans="2:14" ht="21.75" thickBot="1" x14ac:dyDescent="0.3">
      <c r="B455" s="1001"/>
      <c r="C455" s="1001"/>
      <c r="D455" s="1004"/>
      <c r="E455" s="1004"/>
      <c r="F455" s="1012"/>
      <c r="G455" s="1003" t="s">
        <v>1864</v>
      </c>
      <c r="H455" s="1009" t="s">
        <v>211</v>
      </c>
      <c r="I455" s="266" t="s">
        <v>1865</v>
      </c>
      <c r="J455" s="277" t="s">
        <v>1867</v>
      </c>
      <c r="K455" s="268">
        <v>4060</v>
      </c>
      <c r="L455" s="268">
        <v>8</v>
      </c>
      <c r="M455" s="277" t="s">
        <v>1868</v>
      </c>
      <c r="N455" s="290"/>
    </row>
    <row r="456" spans="2:14" ht="21.75" thickBot="1" x14ac:dyDescent="0.3">
      <c r="B456" s="1002"/>
      <c r="C456" s="1002"/>
      <c r="D456" s="1005"/>
      <c r="E456" s="1005"/>
      <c r="F456" s="1010"/>
      <c r="G456" s="1005"/>
      <c r="H456" s="1010"/>
      <c r="I456" s="266" t="s">
        <v>1866</v>
      </c>
      <c r="J456" s="277" t="s">
        <v>1598</v>
      </c>
      <c r="K456" s="268">
        <v>4010</v>
      </c>
      <c r="L456" s="268">
        <v>12</v>
      </c>
      <c r="M456" s="277" t="s">
        <v>1869</v>
      </c>
      <c r="N456" s="2"/>
    </row>
    <row r="457" spans="2:14" ht="42.75" thickBot="1" x14ac:dyDescent="0.3">
      <c r="B457" s="1000" t="s">
        <v>769</v>
      </c>
      <c r="C457" s="1000" t="s">
        <v>32</v>
      </c>
      <c r="D457" s="1003" t="s">
        <v>770</v>
      </c>
      <c r="E457" s="1003" t="s">
        <v>1420</v>
      </c>
      <c r="F457" s="1009" t="s">
        <v>863</v>
      </c>
      <c r="G457" s="1003" t="s">
        <v>1421</v>
      </c>
      <c r="H457" s="1009" t="s">
        <v>373</v>
      </c>
      <c r="I457" s="266" t="s">
        <v>593</v>
      </c>
      <c r="J457" s="267" t="s">
        <v>1317</v>
      </c>
      <c r="K457" s="266">
        <v>4000</v>
      </c>
      <c r="L457" s="266">
        <v>41</v>
      </c>
      <c r="M457" s="267" t="s">
        <v>1426</v>
      </c>
      <c r="N457" s="2"/>
    </row>
    <row r="458" spans="2:14" ht="21.75" thickBot="1" x14ac:dyDescent="0.3">
      <c r="B458" s="1001"/>
      <c r="C458" s="1001"/>
      <c r="D458" s="1004"/>
      <c r="E458" s="1004"/>
      <c r="F458" s="1012"/>
      <c r="G458" s="1004"/>
      <c r="H458" s="1012"/>
      <c r="I458" s="266" t="s">
        <v>533</v>
      </c>
      <c r="J458" s="277" t="s">
        <v>1393</v>
      </c>
      <c r="K458" s="268">
        <v>4450</v>
      </c>
      <c r="L458" s="268">
        <v>22</v>
      </c>
      <c r="M458" s="277" t="s">
        <v>771</v>
      </c>
      <c r="N458" s="2"/>
    </row>
    <row r="459" spans="2:14" ht="21.75" thickBot="1" x14ac:dyDescent="0.3">
      <c r="B459" s="1001"/>
      <c r="C459" s="1001"/>
      <c r="D459" s="1004"/>
      <c r="E459" s="1004"/>
      <c r="F459" s="1012"/>
      <c r="G459" s="1004"/>
      <c r="H459" s="1012"/>
      <c r="I459" s="268" t="s">
        <v>537</v>
      </c>
      <c r="J459" s="277" t="s">
        <v>1342</v>
      </c>
      <c r="K459" s="268">
        <v>4900</v>
      </c>
      <c r="L459" s="268">
        <v>1</v>
      </c>
      <c r="M459" s="267" t="s">
        <v>772</v>
      </c>
      <c r="N459" s="2"/>
    </row>
    <row r="460" spans="2:14" ht="42.75" thickBot="1" x14ac:dyDescent="0.3">
      <c r="B460" s="1001"/>
      <c r="C460" s="1001"/>
      <c r="D460" s="1004"/>
      <c r="E460" s="1004"/>
      <c r="F460" s="1012"/>
      <c r="G460" s="1004"/>
      <c r="H460" s="1012"/>
      <c r="I460" s="266" t="s">
        <v>570</v>
      </c>
      <c r="J460" s="277" t="s">
        <v>1422</v>
      </c>
      <c r="K460" s="268">
        <v>4500</v>
      </c>
      <c r="L460" s="268">
        <v>35</v>
      </c>
      <c r="M460" s="267" t="s">
        <v>1425</v>
      </c>
      <c r="N460" s="2"/>
    </row>
    <row r="461" spans="2:14" ht="21.75" thickBot="1" x14ac:dyDescent="0.3">
      <c r="B461" s="1001"/>
      <c r="C461" s="1001"/>
      <c r="D461" s="1004"/>
      <c r="E461" s="1004"/>
      <c r="F461" s="1012"/>
      <c r="G461" s="1004"/>
      <c r="H461" s="1012"/>
      <c r="I461" s="266" t="s">
        <v>532</v>
      </c>
      <c r="J461" s="277" t="s">
        <v>1423</v>
      </c>
      <c r="K461" s="268">
        <v>4421</v>
      </c>
      <c r="L461" s="268">
        <v>10</v>
      </c>
      <c r="M461" s="277">
        <v>20</v>
      </c>
      <c r="N461" s="2"/>
    </row>
    <row r="462" spans="2:14" ht="21.75" thickBot="1" x14ac:dyDescent="0.3">
      <c r="B462" s="1002"/>
      <c r="C462" s="1002"/>
      <c r="D462" s="1005"/>
      <c r="E462" s="1005"/>
      <c r="F462" s="1010"/>
      <c r="G462" s="1005"/>
      <c r="H462" s="1010"/>
      <c r="I462" s="266" t="s">
        <v>531</v>
      </c>
      <c r="J462" s="277" t="s">
        <v>1424</v>
      </c>
      <c r="K462" s="268">
        <v>4401</v>
      </c>
      <c r="L462" s="268">
        <v>21</v>
      </c>
      <c r="M462" s="277" t="s">
        <v>773</v>
      </c>
      <c r="N462" s="2"/>
    </row>
    <row r="463" spans="2:14" ht="42.75" customHeight="1" thickBot="1" x14ac:dyDescent="0.3">
      <c r="B463" s="1000" t="s">
        <v>774</v>
      </c>
      <c r="C463" s="1000" t="s">
        <v>101</v>
      </c>
      <c r="D463" s="1003" t="s">
        <v>1417</v>
      </c>
      <c r="E463" s="1003" t="s">
        <v>1418</v>
      </c>
      <c r="F463" s="1006" t="s">
        <v>864</v>
      </c>
      <c r="G463" s="1003" t="s">
        <v>1419</v>
      </c>
      <c r="H463" s="1006" t="s">
        <v>344</v>
      </c>
      <c r="I463" s="268" t="s">
        <v>537</v>
      </c>
      <c r="J463" s="277" t="s">
        <v>1280</v>
      </c>
      <c r="K463" s="268">
        <v>4900</v>
      </c>
      <c r="L463" s="268">
        <v>0</v>
      </c>
      <c r="M463" s="267" t="s">
        <v>775</v>
      </c>
      <c r="N463" s="2"/>
    </row>
    <row r="464" spans="2:14" ht="21.75" thickBot="1" x14ac:dyDescent="0.3">
      <c r="B464" s="1001"/>
      <c r="C464" s="1001"/>
      <c r="D464" s="1004"/>
      <c r="E464" s="1004"/>
      <c r="F464" s="1007"/>
      <c r="G464" s="1004"/>
      <c r="H464" s="1007"/>
      <c r="I464" s="266" t="s">
        <v>593</v>
      </c>
      <c r="J464" s="267" t="s">
        <v>1278</v>
      </c>
      <c r="K464" s="266">
        <v>4000</v>
      </c>
      <c r="L464" s="266">
        <v>23</v>
      </c>
      <c r="M464" s="267" t="s">
        <v>776</v>
      </c>
      <c r="N464" s="2"/>
    </row>
    <row r="465" spans="2:14" ht="21.75" thickBot="1" x14ac:dyDescent="0.3">
      <c r="B465" s="1001"/>
      <c r="C465" s="1001"/>
      <c r="D465" s="1004"/>
      <c r="E465" s="1004"/>
      <c r="F465" s="1007"/>
      <c r="G465" s="1004"/>
      <c r="H465" s="1007"/>
      <c r="I465" s="266" t="s">
        <v>1870</v>
      </c>
      <c r="J465" s="277" t="s">
        <v>1279</v>
      </c>
      <c r="K465" s="268">
        <v>4500</v>
      </c>
      <c r="L465" s="268">
        <v>19</v>
      </c>
      <c r="M465" s="277" t="s">
        <v>777</v>
      </c>
      <c r="N465" s="2"/>
    </row>
    <row r="466" spans="2:14" ht="21.75" customHeight="1" x14ac:dyDescent="0.25">
      <c r="B466" s="1001"/>
      <c r="C466" s="1001"/>
      <c r="D466" s="1004"/>
      <c r="E466" s="1004"/>
      <c r="F466" s="1007"/>
      <c r="G466" s="1004"/>
      <c r="H466" s="1007"/>
      <c r="I466" s="1003" t="s">
        <v>744</v>
      </c>
      <c r="J466" s="1009" t="s">
        <v>1361</v>
      </c>
      <c r="K466" s="1000">
        <v>4401</v>
      </c>
      <c r="L466" s="1000">
        <v>12</v>
      </c>
      <c r="M466" s="1009">
        <v>28</v>
      </c>
      <c r="N466" s="2"/>
    </row>
    <row r="467" spans="2:14" ht="9.75" customHeight="1" thickBot="1" x14ac:dyDescent="0.3">
      <c r="B467" s="1002"/>
      <c r="C467" s="1002"/>
      <c r="D467" s="1005"/>
      <c r="E467" s="1005"/>
      <c r="F467" s="1008"/>
      <c r="G467" s="1005"/>
      <c r="H467" s="1008"/>
      <c r="I467" s="1005"/>
      <c r="J467" s="1010"/>
      <c r="K467" s="1002"/>
      <c r="L467" s="1002"/>
      <c r="M467" s="1010"/>
      <c r="N467" s="2"/>
    </row>
    <row r="468" spans="2:14" ht="21" customHeight="1" x14ac:dyDescent="0.25">
      <c r="B468" s="1003" t="s">
        <v>778</v>
      </c>
      <c r="C468" s="1003" t="s">
        <v>32</v>
      </c>
      <c r="D468" s="1003" t="s">
        <v>1267</v>
      </c>
      <c r="E468" s="1003" t="s">
        <v>1467</v>
      </c>
      <c r="F468" s="1006" t="s">
        <v>437</v>
      </c>
      <c r="G468" s="1003" t="s">
        <v>1468</v>
      </c>
      <c r="H468" s="1009" t="s">
        <v>369</v>
      </c>
      <c r="I468" s="1003" t="s">
        <v>737</v>
      </c>
      <c r="J468" s="1009" t="s">
        <v>1882</v>
      </c>
      <c r="K468" s="1003">
        <v>4242</v>
      </c>
      <c r="L468" s="1003">
        <v>29</v>
      </c>
      <c r="M468" s="1006" t="s">
        <v>1337</v>
      </c>
      <c r="N468" s="2"/>
    </row>
    <row r="469" spans="2:14" ht="15.75" thickBot="1" x14ac:dyDescent="0.3">
      <c r="B469" s="1004"/>
      <c r="C469" s="1004"/>
      <c r="D469" s="1004"/>
      <c r="E469" s="1004"/>
      <c r="F469" s="1007"/>
      <c r="G469" s="1004"/>
      <c r="H469" s="1012"/>
      <c r="I469" s="1005"/>
      <c r="J469" s="1010"/>
      <c r="K469" s="1005"/>
      <c r="L469" s="1005"/>
      <c r="M469" s="1008"/>
      <c r="N469" s="2"/>
    </row>
    <row r="470" spans="2:14" ht="42.75" thickBot="1" x14ac:dyDescent="0.3">
      <c r="B470" s="1004"/>
      <c r="C470" s="1004"/>
      <c r="D470" s="1004"/>
      <c r="E470" s="1004"/>
      <c r="F470" s="1007"/>
      <c r="G470" s="1004"/>
      <c r="H470" s="1012"/>
      <c r="I470" s="266" t="s">
        <v>544</v>
      </c>
      <c r="J470" s="277" t="s">
        <v>1278</v>
      </c>
      <c r="K470" s="268">
        <v>4260</v>
      </c>
      <c r="L470" s="266">
        <v>8</v>
      </c>
      <c r="M470" s="277" t="s">
        <v>973</v>
      </c>
      <c r="N470" s="2"/>
    </row>
    <row r="471" spans="2:14" ht="42.75" thickBot="1" x14ac:dyDescent="0.3">
      <c r="B471" s="1004"/>
      <c r="C471" s="1004"/>
      <c r="D471" s="1004"/>
      <c r="E471" s="1004"/>
      <c r="F471" s="1007"/>
      <c r="G471" s="1004"/>
      <c r="H471" s="1012"/>
      <c r="I471" s="266" t="s">
        <v>779</v>
      </c>
      <c r="J471" s="277" t="s">
        <v>1283</v>
      </c>
      <c r="K471" s="268">
        <v>4500</v>
      </c>
      <c r="L471" s="266">
        <v>35</v>
      </c>
      <c r="M471" s="267" t="s">
        <v>1284</v>
      </c>
      <c r="N471" s="2"/>
    </row>
    <row r="472" spans="2:14" ht="42.75" thickBot="1" x14ac:dyDescent="0.3">
      <c r="B472" s="1004"/>
      <c r="C472" s="1004"/>
      <c r="D472" s="1004"/>
      <c r="E472" s="1004"/>
      <c r="F472" s="1007"/>
      <c r="G472" s="1004"/>
      <c r="H472" s="1012"/>
      <c r="I472" s="266" t="s">
        <v>739</v>
      </c>
      <c r="J472" s="277" t="s">
        <v>1642</v>
      </c>
      <c r="K472" s="268">
        <v>4106</v>
      </c>
      <c r="L472" s="266">
        <v>8</v>
      </c>
      <c r="M472" s="267" t="s">
        <v>1335</v>
      </c>
      <c r="N472" s="291"/>
    </row>
    <row r="473" spans="2:14" ht="21.75" thickBot="1" x14ac:dyDescent="0.3">
      <c r="B473" s="1004"/>
      <c r="C473" s="1004"/>
      <c r="D473" s="1004"/>
      <c r="E473" s="1004"/>
      <c r="F473" s="1007"/>
      <c r="G473" s="1004"/>
      <c r="H473" s="1012"/>
      <c r="I473" s="266" t="s">
        <v>740</v>
      </c>
      <c r="J473" s="277" t="s">
        <v>1883</v>
      </c>
      <c r="K473" s="268">
        <v>4222</v>
      </c>
      <c r="L473" s="266">
        <v>16</v>
      </c>
      <c r="M473" s="267" t="s">
        <v>1884</v>
      </c>
      <c r="N473" s="291"/>
    </row>
    <row r="474" spans="2:14" ht="42.75" thickBot="1" x14ac:dyDescent="0.3">
      <c r="B474" s="1004"/>
      <c r="C474" s="1004"/>
      <c r="D474" s="1004"/>
      <c r="E474" s="1004"/>
      <c r="F474" s="1007"/>
      <c r="G474" s="1004"/>
      <c r="H474" s="1012"/>
      <c r="I474" s="266" t="s">
        <v>527</v>
      </c>
      <c r="J474" s="277" t="s">
        <v>1286</v>
      </c>
      <c r="K474" s="268">
        <v>4580</v>
      </c>
      <c r="L474" s="266">
        <v>35</v>
      </c>
      <c r="M474" s="277">
        <v>25</v>
      </c>
      <c r="N474" s="2"/>
    </row>
    <row r="475" spans="2:14" ht="21.75" thickBot="1" x14ac:dyDescent="0.3">
      <c r="B475" s="1004"/>
      <c r="C475" s="1004"/>
      <c r="D475" s="1004"/>
      <c r="E475" s="1004"/>
      <c r="F475" s="1007"/>
      <c r="G475" s="1004"/>
      <c r="H475" s="1012"/>
      <c r="I475" s="266" t="s">
        <v>529</v>
      </c>
      <c r="J475" s="277" t="s">
        <v>1471</v>
      </c>
      <c r="K475" s="268">
        <v>4000</v>
      </c>
      <c r="L475" s="266">
        <v>27</v>
      </c>
      <c r="M475" s="277" t="s">
        <v>1298</v>
      </c>
      <c r="N475" s="2"/>
    </row>
    <row r="476" spans="2:14" ht="21.75" thickBot="1" x14ac:dyDescent="0.3">
      <c r="B476" s="1004"/>
      <c r="C476" s="1004"/>
      <c r="D476" s="1004"/>
      <c r="E476" s="1004"/>
      <c r="F476" s="1007"/>
      <c r="G476" s="1004"/>
      <c r="H476" s="1012"/>
      <c r="I476" s="266" t="s">
        <v>671</v>
      </c>
      <c r="J476" s="277" t="s">
        <v>1277</v>
      </c>
      <c r="K476" s="268">
        <v>4450</v>
      </c>
      <c r="L476" s="266">
        <v>40</v>
      </c>
      <c r="M476" s="277">
        <v>29</v>
      </c>
      <c r="N476" s="2"/>
    </row>
    <row r="477" spans="2:14" ht="21.75" thickBot="1" x14ac:dyDescent="0.3">
      <c r="B477" s="1004"/>
      <c r="C477" s="1004"/>
      <c r="D477" s="1004"/>
      <c r="E477" s="1004"/>
      <c r="F477" s="1007"/>
      <c r="G477" s="1004"/>
      <c r="H477" s="1012"/>
      <c r="I477" s="266" t="s">
        <v>528</v>
      </c>
      <c r="J477" s="277" t="s">
        <v>1472</v>
      </c>
      <c r="K477" s="268">
        <v>4220</v>
      </c>
      <c r="L477" s="268">
        <v>12</v>
      </c>
      <c r="M477" s="277">
        <v>22</v>
      </c>
      <c r="N477" s="2"/>
    </row>
    <row r="478" spans="2:14" ht="21.75" thickBot="1" x14ac:dyDescent="0.3">
      <c r="B478" s="1004"/>
      <c r="C478" s="1004"/>
      <c r="D478" s="1004"/>
      <c r="E478" s="1004"/>
      <c r="F478" s="1007"/>
      <c r="G478" s="1004"/>
      <c r="H478" s="1012"/>
      <c r="I478" s="266" t="s">
        <v>560</v>
      </c>
      <c r="J478" s="277">
        <v>122</v>
      </c>
      <c r="K478" s="268">
        <v>4600</v>
      </c>
      <c r="L478" s="268">
        <v>27</v>
      </c>
      <c r="M478" s="277">
        <v>23</v>
      </c>
      <c r="N478" s="2"/>
    </row>
    <row r="479" spans="2:14" ht="21.75" thickBot="1" x14ac:dyDescent="0.3">
      <c r="B479" s="1004"/>
      <c r="C479" s="1004"/>
      <c r="D479" s="1004"/>
      <c r="E479" s="1004"/>
      <c r="F479" s="1007"/>
      <c r="G479" s="1004"/>
      <c r="H479" s="1012"/>
      <c r="I479" s="266" t="s">
        <v>568</v>
      </c>
      <c r="J479" s="277" t="s">
        <v>1279</v>
      </c>
      <c r="K479" s="268">
        <v>4610</v>
      </c>
      <c r="L479" s="268">
        <v>21</v>
      </c>
      <c r="M479" s="267" t="s">
        <v>1881</v>
      </c>
      <c r="N479" s="2"/>
    </row>
    <row r="480" spans="2:14" ht="21.75" thickBot="1" x14ac:dyDescent="0.3">
      <c r="B480" s="1004"/>
      <c r="C480" s="1004"/>
      <c r="D480" s="1004"/>
      <c r="E480" s="1004"/>
      <c r="F480" s="1007"/>
      <c r="G480" s="1004"/>
      <c r="H480" s="1012"/>
      <c r="I480" s="266" t="s">
        <v>531</v>
      </c>
      <c r="J480" s="277" t="s">
        <v>1281</v>
      </c>
      <c r="K480" s="268">
        <v>4401</v>
      </c>
      <c r="L480" s="268">
        <v>35</v>
      </c>
      <c r="M480" s="277">
        <v>28</v>
      </c>
      <c r="N480" s="2"/>
    </row>
    <row r="481" spans="2:14" ht="21.75" thickBot="1" x14ac:dyDescent="0.3">
      <c r="B481" s="1004"/>
      <c r="C481" s="1004"/>
      <c r="D481" s="1004"/>
      <c r="E481" s="1004"/>
      <c r="F481" s="1007"/>
      <c r="G481" s="1004"/>
      <c r="H481" s="1012"/>
      <c r="I481" s="266" t="s">
        <v>574</v>
      </c>
      <c r="J481" s="277">
        <v>294</v>
      </c>
      <c r="K481" s="268">
        <v>4640</v>
      </c>
      <c r="L481" s="268">
        <v>25</v>
      </c>
      <c r="M481" s="277">
        <v>34</v>
      </c>
      <c r="N481" s="2"/>
    </row>
    <row r="482" spans="2:14" ht="21.75" thickBot="1" x14ac:dyDescent="0.3">
      <c r="B482" s="1004"/>
      <c r="C482" s="1004"/>
      <c r="D482" s="1004"/>
      <c r="E482" s="1004"/>
      <c r="F482" s="1007"/>
      <c r="G482" s="1004"/>
      <c r="H482" s="1012"/>
      <c r="I482" s="266" t="s">
        <v>555</v>
      </c>
      <c r="J482" s="277" t="s">
        <v>1280</v>
      </c>
      <c r="K482" s="268">
        <v>4100</v>
      </c>
      <c r="L482" s="268">
        <v>27</v>
      </c>
      <c r="M482" s="277">
        <v>53</v>
      </c>
      <c r="N482" s="2"/>
    </row>
    <row r="483" spans="2:14" x14ac:dyDescent="0.25">
      <c r="B483" s="1004"/>
      <c r="C483" s="1004"/>
      <c r="D483" s="1004"/>
      <c r="E483" s="1004"/>
      <c r="F483" s="1007"/>
      <c r="G483" s="1004"/>
      <c r="H483" s="1012"/>
      <c r="I483" s="1003" t="s">
        <v>532</v>
      </c>
      <c r="J483" s="1009" t="s">
        <v>1282</v>
      </c>
      <c r="K483" s="1000">
        <v>4421</v>
      </c>
      <c r="L483" s="1000">
        <v>10</v>
      </c>
      <c r="M483" s="1009">
        <v>20</v>
      </c>
      <c r="N483" s="2"/>
    </row>
    <row r="484" spans="2:14" ht="15.75" thickBot="1" x14ac:dyDescent="0.3">
      <c r="B484" s="1004"/>
      <c r="C484" s="1004"/>
      <c r="D484" s="1004"/>
      <c r="E484" s="1004"/>
      <c r="F484" s="1007"/>
      <c r="G484" s="1005"/>
      <c r="H484" s="1010"/>
      <c r="I484" s="1005"/>
      <c r="J484" s="1010"/>
      <c r="K484" s="1002"/>
      <c r="L484" s="1002"/>
      <c r="M484" s="1010"/>
      <c r="N484" s="2"/>
    </row>
    <row r="485" spans="2:14" ht="42.75" customHeight="1" thickBot="1" x14ac:dyDescent="0.3">
      <c r="B485" s="1004"/>
      <c r="C485" s="1004"/>
      <c r="D485" s="1004"/>
      <c r="E485" s="1004"/>
      <c r="F485" s="1007"/>
      <c r="G485" s="1003" t="s">
        <v>1469</v>
      </c>
      <c r="H485" s="1009" t="s">
        <v>1470</v>
      </c>
      <c r="I485" s="266" t="s">
        <v>1885</v>
      </c>
      <c r="J485" s="277" t="s">
        <v>1813</v>
      </c>
      <c r="K485" s="268">
        <v>4742</v>
      </c>
      <c r="L485" s="268">
        <v>10</v>
      </c>
      <c r="M485" s="277" t="s">
        <v>1295</v>
      </c>
      <c r="N485" s="291"/>
    </row>
    <row r="486" spans="2:14" ht="21.75" thickBot="1" x14ac:dyDescent="0.3">
      <c r="B486" s="1004"/>
      <c r="C486" s="1004"/>
      <c r="D486" s="1004"/>
      <c r="E486" s="1004"/>
      <c r="F486" s="1007"/>
      <c r="G486" s="1004"/>
      <c r="H486" s="1012"/>
      <c r="I486" s="266" t="s">
        <v>1886</v>
      </c>
      <c r="J486" s="277" t="s">
        <v>1817</v>
      </c>
      <c r="K486" s="268">
        <v>4740</v>
      </c>
      <c r="L486" s="268">
        <v>40</v>
      </c>
      <c r="M486" s="277" t="s">
        <v>1295</v>
      </c>
      <c r="N486" s="291"/>
    </row>
    <row r="487" spans="2:14" ht="21.75" customHeight="1" thickBot="1" x14ac:dyDescent="0.3">
      <c r="B487" s="1004"/>
      <c r="C487" s="1004"/>
      <c r="D487" s="1004"/>
      <c r="E487" s="1004"/>
      <c r="F487" s="1007"/>
      <c r="G487" s="1004"/>
      <c r="H487" s="1012"/>
      <c r="I487" s="266" t="s">
        <v>536</v>
      </c>
      <c r="J487" s="277">
        <v>162</v>
      </c>
      <c r="K487" s="268">
        <v>4700</v>
      </c>
      <c r="L487" s="268">
        <v>50</v>
      </c>
      <c r="M487" s="277">
        <v>30</v>
      </c>
      <c r="N487" s="2"/>
    </row>
    <row r="488" spans="2:14" ht="42.75" thickBot="1" x14ac:dyDescent="0.3">
      <c r="B488" s="1005"/>
      <c r="C488" s="1005"/>
      <c r="D488" s="1005"/>
      <c r="E488" s="1005"/>
      <c r="F488" s="1008"/>
      <c r="G488" s="1005"/>
      <c r="H488" s="1010"/>
      <c r="I488" s="266" t="s">
        <v>1401</v>
      </c>
      <c r="J488" s="277" t="s">
        <v>1473</v>
      </c>
      <c r="K488" s="268">
        <v>4701</v>
      </c>
      <c r="L488" s="268">
        <v>25</v>
      </c>
      <c r="M488" s="277" t="s">
        <v>1474</v>
      </c>
      <c r="N488" s="2"/>
    </row>
    <row r="489" spans="2:14" ht="21" x14ac:dyDescent="0.35">
      <c r="B489" s="197"/>
      <c r="C489" s="197"/>
      <c r="D489" s="197"/>
      <c r="E489" s="197"/>
      <c r="F489" s="197"/>
      <c r="G489" s="197"/>
      <c r="H489" s="197"/>
      <c r="I489" s="197"/>
      <c r="J489" s="197"/>
      <c r="K489" s="197"/>
      <c r="L489" s="197"/>
      <c r="M489" s="197"/>
    </row>
    <row r="490" spans="2:14" ht="21" x14ac:dyDescent="0.35">
      <c r="B490" s="91" t="s">
        <v>780</v>
      </c>
      <c r="C490" s="197"/>
      <c r="D490" s="197"/>
      <c r="E490" s="198"/>
      <c r="F490" s="197"/>
      <c r="G490" s="197"/>
      <c r="H490" s="197"/>
      <c r="I490" s="197"/>
      <c r="J490" s="197"/>
      <c r="K490" s="197"/>
      <c r="L490" s="197"/>
      <c r="M490" s="197"/>
    </row>
    <row r="491" spans="2:14" ht="17.25" customHeight="1" x14ac:dyDescent="0.25">
      <c r="B491" s="199"/>
      <c r="C491" s="199"/>
      <c r="D491" s="199"/>
      <c r="E491" s="199"/>
      <c r="F491" s="199"/>
      <c r="G491" s="199"/>
      <c r="H491" s="199"/>
      <c r="I491" s="199"/>
      <c r="J491" s="199"/>
      <c r="K491" s="199"/>
      <c r="L491" s="199"/>
      <c r="M491" s="199"/>
    </row>
    <row r="492" spans="2:14" x14ac:dyDescent="0.25">
      <c r="B492" s="1040" t="s">
        <v>955</v>
      </c>
      <c r="C492" s="1041"/>
      <c r="D492" s="1041"/>
      <c r="E492" s="1041"/>
      <c r="F492" s="1041"/>
      <c r="G492" s="1041"/>
      <c r="H492" s="1041"/>
      <c r="I492" s="1041"/>
      <c r="J492" s="1041"/>
      <c r="K492" s="1041"/>
      <c r="L492" s="1041"/>
      <c r="M492" s="1041"/>
    </row>
    <row r="493" spans="2:14" x14ac:dyDescent="0.25">
      <c r="B493" s="1041"/>
      <c r="C493" s="1041"/>
      <c r="D493" s="1041"/>
      <c r="E493" s="1041"/>
      <c r="F493" s="1041"/>
      <c r="G493" s="1041"/>
      <c r="H493" s="1041"/>
      <c r="I493" s="1041"/>
      <c r="J493" s="1041"/>
      <c r="K493" s="1041"/>
      <c r="L493" s="1041"/>
      <c r="M493" s="1041"/>
    </row>
    <row r="494" spans="2:14" x14ac:dyDescent="0.25">
      <c r="B494" s="1041"/>
      <c r="C494" s="1041"/>
      <c r="D494" s="1041"/>
      <c r="E494" s="1041"/>
      <c r="F494" s="1041"/>
      <c r="G494" s="1041"/>
      <c r="H494" s="1041"/>
      <c r="I494" s="1041"/>
      <c r="J494" s="1041"/>
      <c r="K494" s="1041"/>
      <c r="L494" s="1041"/>
      <c r="M494" s="1041"/>
    </row>
    <row r="495" spans="2:14" x14ac:dyDescent="0.25">
      <c r="B495" s="1041"/>
      <c r="C495" s="1041"/>
      <c r="D495" s="1041"/>
      <c r="E495" s="1041"/>
      <c r="F495" s="1041"/>
      <c r="G495" s="1041"/>
      <c r="H495" s="1041"/>
      <c r="I495" s="1041"/>
      <c r="J495" s="1041"/>
      <c r="K495" s="1041"/>
      <c r="L495" s="1041"/>
      <c r="M495" s="1041"/>
    </row>
    <row r="496" spans="2:14" x14ac:dyDescent="0.25">
      <c r="B496" s="1041"/>
      <c r="C496" s="1041"/>
      <c r="D496" s="1041"/>
      <c r="E496" s="1041"/>
      <c r="F496" s="1041"/>
      <c r="G496" s="1041"/>
      <c r="H496" s="1041"/>
      <c r="I496" s="1041"/>
      <c r="J496" s="1041"/>
      <c r="K496" s="1041"/>
      <c r="L496" s="1041"/>
      <c r="M496" s="1041"/>
    </row>
    <row r="497" spans="2:13" x14ac:dyDescent="0.25">
      <c r="B497" s="1041"/>
      <c r="C497" s="1041"/>
      <c r="D497" s="1041"/>
      <c r="E497" s="1041"/>
      <c r="F497" s="1041"/>
      <c r="G497" s="1041"/>
      <c r="H497" s="1041"/>
      <c r="I497" s="1041"/>
      <c r="J497" s="1041"/>
      <c r="K497" s="1041"/>
      <c r="L497" s="1041"/>
      <c r="M497" s="1041"/>
    </row>
    <row r="498" spans="2:13" x14ac:dyDescent="0.25">
      <c r="B498" s="1041"/>
      <c r="C498" s="1041"/>
      <c r="D498" s="1041"/>
      <c r="E498" s="1041"/>
      <c r="F498" s="1041"/>
      <c r="G498" s="1041"/>
      <c r="H498" s="1041"/>
      <c r="I498" s="1041"/>
      <c r="J498" s="1041"/>
      <c r="K498" s="1041"/>
      <c r="L498" s="1041"/>
      <c r="M498" s="1041"/>
    </row>
    <row r="499" spans="2:13" x14ac:dyDescent="0.25">
      <c r="B499" s="1041"/>
      <c r="C499" s="1041"/>
      <c r="D499" s="1041"/>
      <c r="E499" s="1041"/>
      <c r="F499" s="1041"/>
      <c r="G499" s="1041"/>
      <c r="H499" s="1041"/>
      <c r="I499" s="1041"/>
      <c r="J499" s="1041"/>
      <c r="K499" s="1041"/>
      <c r="L499" s="1041"/>
      <c r="M499" s="1041"/>
    </row>
    <row r="500" spans="2:13" x14ac:dyDescent="0.25">
      <c r="B500" s="1041"/>
      <c r="C500" s="1041"/>
      <c r="D500" s="1041"/>
      <c r="E500" s="1041"/>
      <c r="F500" s="1041"/>
      <c r="G500" s="1041"/>
      <c r="H500" s="1041"/>
      <c r="I500" s="1041"/>
      <c r="J500" s="1041"/>
      <c r="K500" s="1041"/>
      <c r="L500" s="1041"/>
      <c r="M500" s="1041"/>
    </row>
  </sheetData>
  <mergeCells count="570">
    <mergeCell ref="M466:M467"/>
    <mergeCell ref="B139:B155"/>
    <mergeCell ref="C139:C155"/>
    <mergeCell ref="H86:H104"/>
    <mergeCell ref="I235:I236"/>
    <mergeCell ref="J235:J236"/>
    <mergeCell ref="K235:K236"/>
    <mergeCell ref="L235:L236"/>
    <mergeCell ref="M235:M236"/>
    <mergeCell ref="M196:M197"/>
    <mergeCell ref="I224:I225"/>
    <mergeCell ref="E116:E129"/>
    <mergeCell ref="K301:K302"/>
    <mergeCell ref="L301:L302"/>
    <mergeCell ref="M301:M302"/>
    <mergeCell ref="L196:L197"/>
    <mergeCell ref="L144:L145"/>
    <mergeCell ref="I139:I140"/>
    <mergeCell ref="I391:I392"/>
    <mergeCell ref="I238:I239"/>
    <mergeCell ref="J238:J239"/>
    <mergeCell ref="K238:K239"/>
    <mergeCell ref="L238:L239"/>
    <mergeCell ref="M238:M239"/>
    <mergeCell ref="B130:B138"/>
    <mergeCell ref="C130:C138"/>
    <mergeCell ref="D130:D138"/>
    <mergeCell ref="E130:E138"/>
    <mergeCell ref="F130:F138"/>
    <mergeCell ref="G130:G138"/>
    <mergeCell ref="H130:H138"/>
    <mergeCell ref="B116:B129"/>
    <mergeCell ref="C116:C129"/>
    <mergeCell ref="D116:D129"/>
    <mergeCell ref="M130:M132"/>
    <mergeCell ref="J139:J141"/>
    <mergeCell ref="K139:K141"/>
    <mergeCell ref="K144:K145"/>
    <mergeCell ref="K116:K118"/>
    <mergeCell ref="L116:L118"/>
    <mergeCell ref="G139:G155"/>
    <mergeCell ref="D139:D155"/>
    <mergeCell ref="E139:E155"/>
    <mergeCell ref="H139:H155"/>
    <mergeCell ref="F139:F155"/>
    <mergeCell ref="F116:F129"/>
    <mergeCell ref="G116:G129"/>
    <mergeCell ref="H116:H129"/>
    <mergeCell ref="K130:K132"/>
    <mergeCell ref="L130:L132"/>
    <mergeCell ref="I144:I145"/>
    <mergeCell ref="J116:J118"/>
    <mergeCell ref="M468:M469"/>
    <mergeCell ref="M391:M392"/>
    <mergeCell ref="M255:M256"/>
    <mergeCell ref="J277:J278"/>
    <mergeCell ref="K277:K278"/>
    <mergeCell ref="L277:L278"/>
    <mergeCell ref="J275:J276"/>
    <mergeCell ref="K275:K276"/>
    <mergeCell ref="L275:L276"/>
    <mergeCell ref="J255:J256"/>
    <mergeCell ref="K255:K256"/>
    <mergeCell ref="J391:J392"/>
    <mergeCell ref="K391:K392"/>
    <mergeCell ref="L391:L392"/>
    <mergeCell ref="J352:J353"/>
    <mergeCell ref="K352:K353"/>
    <mergeCell ref="L352:L353"/>
    <mergeCell ref="M352:M353"/>
    <mergeCell ref="J359:J360"/>
    <mergeCell ref="K359:K360"/>
    <mergeCell ref="L359:L360"/>
    <mergeCell ref="M431:M432"/>
    <mergeCell ref="J373:J374"/>
    <mergeCell ref="K373:K374"/>
    <mergeCell ref="M163:M164"/>
    <mergeCell ref="K150:K151"/>
    <mergeCell ref="L150:L151"/>
    <mergeCell ref="M150:M151"/>
    <mergeCell ref="J163:J164"/>
    <mergeCell ref="K163:K164"/>
    <mergeCell ref="M180:M182"/>
    <mergeCell ref="J156:J157"/>
    <mergeCell ref="K156:K157"/>
    <mergeCell ref="L156:L157"/>
    <mergeCell ref="M156:M157"/>
    <mergeCell ref="K180:K182"/>
    <mergeCell ref="L180:L182"/>
    <mergeCell ref="J180:J182"/>
    <mergeCell ref="I466:I467"/>
    <mergeCell ref="J466:J467"/>
    <mergeCell ref="K466:K467"/>
    <mergeCell ref="L466:L467"/>
    <mergeCell ref="G485:G488"/>
    <mergeCell ref="H485:H488"/>
    <mergeCell ref="H308:H310"/>
    <mergeCell ref="H363:H364"/>
    <mergeCell ref="H402:H409"/>
    <mergeCell ref="G410:G411"/>
    <mergeCell ref="H410:H411"/>
    <mergeCell ref="G402:G409"/>
    <mergeCell ref="I468:I469"/>
    <mergeCell ref="J468:J469"/>
    <mergeCell ref="K468:K469"/>
    <mergeCell ref="L468:L469"/>
    <mergeCell ref="H468:H484"/>
    <mergeCell ref="G468:G484"/>
    <mergeCell ref="I483:I484"/>
    <mergeCell ref="J483:J484"/>
    <mergeCell ref="K483:K484"/>
    <mergeCell ref="L483:L484"/>
    <mergeCell ref="G463:G467"/>
    <mergeCell ref="I373:I374"/>
    <mergeCell ref="D468:D488"/>
    <mergeCell ref="E468:E488"/>
    <mergeCell ref="B492:M500"/>
    <mergeCell ref="I7:M7"/>
    <mergeCell ref="I47:I48"/>
    <mergeCell ref="J47:J48"/>
    <mergeCell ref="L47:L48"/>
    <mergeCell ref="M47:M48"/>
    <mergeCell ref="B41:B67"/>
    <mergeCell ref="C41:C67"/>
    <mergeCell ref="B68:B72"/>
    <mergeCell ref="C68:C72"/>
    <mergeCell ref="E68:E72"/>
    <mergeCell ref="F68:F72"/>
    <mergeCell ref="G68:G72"/>
    <mergeCell ref="H68:H72"/>
    <mergeCell ref="I63:I64"/>
    <mergeCell ref="J63:J64"/>
    <mergeCell ref="L63:L64"/>
    <mergeCell ref="E41:E67"/>
    <mergeCell ref="E286:E296"/>
    <mergeCell ref="K417:K420"/>
    <mergeCell ref="L417:L420"/>
    <mergeCell ref="M483:M484"/>
    <mergeCell ref="B10:B20"/>
    <mergeCell ref="C10:C20"/>
    <mergeCell ref="D10:D20"/>
    <mergeCell ref="B21:B30"/>
    <mergeCell ref="C21:C30"/>
    <mergeCell ref="D21:D30"/>
    <mergeCell ref="E21:E30"/>
    <mergeCell ref="F21:F30"/>
    <mergeCell ref="B31:B40"/>
    <mergeCell ref="C31:C40"/>
    <mergeCell ref="D31:D40"/>
    <mergeCell ref="E31:E40"/>
    <mergeCell ref="F31:F40"/>
    <mergeCell ref="B4:M4"/>
    <mergeCell ref="I5:M5"/>
    <mergeCell ref="B6:B9"/>
    <mergeCell ref="C6:C9"/>
    <mergeCell ref="D6:D9"/>
    <mergeCell ref="E6:E9"/>
    <mergeCell ref="F6:F9"/>
    <mergeCell ref="G6:G9"/>
    <mergeCell ref="H6:H9"/>
    <mergeCell ref="I6:M6"/>
    <mergeCell ref="N6:N7"/>
    <mergeCell ref="E10:E20"/>
    <mergeCell ref="F10:F20"/>
    <mergeCell ref="G10:G20"/>
    <mergeCell ref="H10:H20"/>
    <mergeCell ref="J10:J11"/>
    <mergeCell ref="K10:K11"/>
    <mergeCell ref="L10:L11"/>
    <mergeCell ref="M10:M11"/>
    <mergeCell ref="I10:I11"/>
    <mergeCell ref="I31:I33"/>
    <mergeCell ref="J31:J33"/>
    <mergeCell ref="K31:K33"/>
    <mergeCell ref="L31:L33"/>
    <mergeCell ref="M31:M33"/>
    <mergeCell ref="G21:G30"/>
    <mergeCell ref="H21:H30"/>
    <mergeCell ref="G31:G40"/>
    <mergeCell ref="H31:H40"/>
    <mergeCell ref="N140:N141"/>
    <mergeCell ref="J142:J143"/>
    <mergeCell ref="K142:K143"/>
    <mergeCell ref="L142:L143"/>
    <mergeCell ref="M142:M143"/>
    <mergeCell ref="G105:G115"/>
    <mergeCell ref="H105:H115"/>
    <mergeCell ref="G86:G104"/>
    <mergeCell ref="L139:L141"/>
    <mergeCell ref="M139:M141"/>
    <mergeCell ref="M105:M107"/>
    <mergeCell ref="I116:I118"/>
    <mergeCell ref="I86:I88"/>
    <mergeCell ref="J86:J88"/>
    <mergeCell ref="K86:K88"/>
    <mergeCell ref="L86:L88"/>
    <mergeCell ref="M86:M88"/>
    <mergeCell ref="I105:I107"/>
    <mergeCell ref="J105:J107"/>
    <mergeCell ref="K105:K107"/>
    <mergeCell ref="L105:L107"/>
    <mergeCell ref="M116:M118"/>
    <mergeCell ref="I130:I132"/>
    <mergeCell ref="J130:J132"/>
    <mergeCell ref="M41:M43"/>
    <mergeCell ref="I73:I75"/>
    <mergeCell ref="J73:J75"/>
    <mergeCell ref="K73:K75"/>
    <mergeCell ref="L73:L75"/>
    <mergeCell ref="M73:M75"/>
    <mergeCell ref="N47:N48"/>
    <mergeCell ref="M63:M64"/>
    <mergeCell ref="N63:N64"/>
    <mergeCell ref="I57:I58"/>
    <mergeCell ref="J57:J58"/>
    <mergeCell ref="L57:L58"/>
    <mergeCell ref="M57:M58"/>
    <mergeCell ref="N57:N58"/>
    <mergeCell ref="I49:I50"/>
    <mergeCell ref="J49:J50"/>
    <mergeCell ref="L49:L50"/>
    <mergeCell ref="M49:M50"/>
    <mergeCell ref="N49:N50"/>
    <mergeCell ref="K41:K43"/>
    <mergeCell ref="L41:L43"/>
    <mergeCell ref="I41:I43"/>
    <mergeCell ref="J41:J43"/>
    <mergeCell ref="B105:B115"/>
    <mergeCell ref="C105:C115"/>
    <mergeCell ref="D105:D115"/>
    <mergeCell ref="E105:E115"/>
    <mergeCell ref="F105:F115"/>
    <mergeCell ref="G41:G66"/>
    <mergeCell ref="F41:F67"/>
    <mergeCell ref="H41:H67"/>
    <mergeCell ref="B73:B85"/>
    <mergeCell ref="C73:C85"/>
    <mergeCell ref="D73:D85"/>
    <mergeCell ref="E73:E85"/>
    <mergeCell ref="F73:F85"/>
    <mergeCell ref="G73:G85"/>
    <mergeCell ref="H73:H85"/>
    <mergeCell ref="D41:D67"/>
    <mergeCell ref="D68:D72"/>
    <mergeCell ref="F86:F104"/>
    <mergeCell ref="B86:B104"/>
    <mergeCell ref="C86:C104"/>
    <mergeCell ref="D86:D104"/>
    <mergeCell ref="E86:E104"/>
    <mergeCell ref="N144:N145"/>
    <mergeCell ref="N142:N143"/>
    <mergeCell ref="N163:N164"/>
    <mergeCell ref="H180:H195"/>
    <mergeCell ref="N180:N181"/>
    <mergeCell ref="N150:N151"/>
    <mergeCell ref="J152:J153"/>
    <mergeCell ref="K152:K153"/>
    <mergeCell ref="L152:L153"/>
    <mergeCell ref="M152:M153"/>
    <mergeCell ref="J150:J151"/>
    <mergeCell ref="N152:N153"/>
    <mergeCell ref="M154:M155"/>
    <mergeCell ref="I154:I155"/>
    <mergeCell ref="J154:J155"/>
    <mergeCell ref="K154:K155"/>
    <mergeCell ref="L154:L155"/>
    <mergeCell ref="M192:M193"/>
    <mergeCell ref="I163:I164"/>
    <mergeCell ref="I192:I193"/>
    <mergeCell ref="J192:J193"/>
    <mergeCell ref="K192:K193"/>
    <mergeCell ref="L192:L193"/>
    <mergeCell ref="J144:J145"/>
    <mergeCell ref="N274:N276"/>
    <mergeCell ref="J272:J273"/>
    <mergeCell ref="K272:K273"/>
    <mergeCell ref="L272:L273"/>
    <mergeCell ref="M272:M273"/>
    <mergeCell ref="N272:N273"/>
    <mergeCell ref="B156:B195"/>
    <mergeCell ref="B263:B276"/>
    <mergeCell ref="C263:C276"/>
    <mergeCell ref="D263:D276"/>
    <mergeCell ref="F263:F276"/>
    <mergeCell ref="H263:H276"/>
    <mergeCell ref="I272:I273"/>
    <mergeCell ref="B244:B252"/>
    <mergeCell ref="C244:C252"/>
    <mergeCell ref="F244:F252"/>
    <mergeCell ref="H244:H252"/>
    <mergeCell ref="B253:B262"/>
    <mergeCell ref="C253:C262"/>
    <mergeCell ref="D253:D262"/>
    <mergeCell ref="F253:F262"/>
    <mergeCell ref="H253:H262"/>
    <mergeCell ref="H224:H237"/>
    <mergeCell ref="B238:B243"/>
    <mergeCell ref="N277:N278"/>
    <mergeCell ref="B286:B296"/>
    <mergeCell ref="C286:C296"/>
    <mergeCell ref="D286:D296"/>
    <mergeCell ref="F286:F296"/>
    <mergeCell ref="B277:B285"/>
    <mergeCell ref="C277:C285"/>
    <mergeCell ref="D277:D285"/>
    <mergeCell ref="F277:F285"/>
    <mergeCell ref="I277:I278"/>
    <mergeCell ref="E277:E285"/>
    <mergeCell ref="G277:G283"/>
    <mergeCell ref="H277:H283"/>
    <mergeCell ref="G295:G296"/>
    <mergeCell ref="G286:G294"/>
    <mergeCell ref="H295:H296"/>
    <mergeCell ref="H286:H294"/>
    <mergeCell ref="I288:I289"/>
    <mergeCell ref="J288:J289"/>
    <mergeCell ref="K288:K289"/>
    <mergeCell ref="L288:L289"/>
    <mergeCell ref="M288:M289"/>
    <mergeCell ref="M277:M278"/>
    <mergeCell ref="G284:G285"/>
    <mergeCell ref="N333:N334"/>
    <mergeCell ref="B335:B344"/>
    <mergeCell ref="C335:C344"/>
    <mergeCell ref="F335:F344"/>
    <mergeCell ref="G335:G344"/>
    <mergeCell ref="H335:H344"/>
    <mergeCell ref="I333:I334"/>
    <mergeCell ref="J333:J334"/>
    <mergeCell ref="K333:K334"/>
    <mergeCell ref="L333:L334"/>
    <mergeCell ref="M333:M334"/>
    <mergeCell ref="D335:D344"/>
    <mergeCell ref="E335:E344"/>
    <mergeCell ref="D311:D334"/>
    <mergeCell ref="E311:E334"/>
    <mergeCell ref="G311:G334"/>
    <mergeCell ref="B311:B334"/>
    <mergeCell ref="C311:C334"/>
    <mergeCell ref="F311:F334"/>
    <mergeCell ref="H311:H334"/>
    <mergeCell ref="N359:N360"/>
    <mergeCell ref="B345:B354"/>
    <mergeCell ref="C345:C354"/>
    <mergeCell ref="F345:F354"/>
    <mergeCell ref="H345:H354"/>
    <mergeCell ref="B355:B362"/>
    <mergeCell ref="C355:C362"/>
    <mergeCell ref="D355:D362"/>
    <mergeCell ref="F355:F362"/>
    <mergeCell ref="H355:H362"/>
    <mergeCell ref="D345:D354"/>
    <mergeCell ref="E345:E354"/>
    <mergeCell ref="G345:G354"/>
    <mergeCell ref="E355:E362"/>
    <mergeCell ref="G355:G362"/>
    <mergeCell ref="M359:M360"/>
    <mergeCell ref="I352:I353"/>
    <mergeCell ref="N414:N416"/>
    <mergeCell ref="G417:G420"/>
    <mergeCell ref="H417:H420"/>
    <mergeCell ref="B421:B422"/>
    <mergeCell ref="C421:C422"/>
    <mergeCell ref="D421:D422"/>
    <mergeCell ref="E421:E422"/>
    <mergeCell ref="F421:F422"/>
    <mergeCell ref="G421:G422"/>
    <mergeCell ref="H421:H422"/>
    <mergeCell ref="I414:I416"/>
    <mergeCell ref="J414:J416"/>
    <mergeCell ref="K414:K416"/>
    <mergeCell ref="L414:L416"/>
    <mergeCell ref="M414:M416"/>
    <mergeCell ref="B414:B420"/>
    <mergeCell ref="C414:C420"/>
    <mergeCell ref="F414:F420"/>
    <mergeCell ref="H414:H416"/>
    <mergeCell ref="D414:D420"/>
    <mergeCell ref="E414:E420"/>
    <mergeCell ref="M417:M420"/>
    <mergeCell ref="I417:I420"/>
    <mergeCell ref="J417:J420"/>
    <mergeCell ref="N427:N428"/>
    <mergeCell ref="B433:B437"/>
    <mergeCell ref="C433:C437"/>
    <mergeCell ref="F433:F437"/>
    <mergeCell ref="H433:H437"/>
    <mergeCell ref="B423:B432"/>
    <mergeCell ref="C423:C432"/>
    <mergeCell ref="F423:F432"/>
    <mergeCell ref="H423:H432"/>
    <mergeCell ref="I427:I428"/>
    <mergeCell ref="J427:J428"/>
    <mergeCell ref="D423:D432"/>
    <mergeCell ref="E423:E432"/>
    <mergeCell ref="G423:G432"/>
    <mergeCell ref="L427:L428"/>
    <mergeCell ref="D433:D437"/>
    <mergeCell ref="E433:E437"/>
    <mergeCell ref="G433:G437"/>
    <mergeCell ref="K427:K428"/>
    <mergeCell ref="M427:M428"/>
    <mergeCell ref="I431:I432"/>
    <mergeCell ref="J431:J432"/>
    <mergeCell ref="K431:K432"/>
    <mergeCell ref="L431:L432"/>
    <mergeCell ref="B468:B488"/>
    <mergeCell ref="C468:C488"/>
    <mergeCell ref="F468:F488"/>
    <mergeCell ref="G414:G416"/>
    <mergeCell ref="B363:B364"/>
    <mergeCell ref="C363:C364"/>
    <mergeCell ref="F363:F364"/>
    <mergeCell ref="G365:G392"/>
    <mergeCell ref="E412:E413"/>
    <mergeCell ref="G412:G413"/>
    <mergeCell ref="B443:B448"/>
    <mergeCell ref="C443:C448"/>
    <mergeCell ref="F443:F448"/>
    <mergeCell ref="D443:D448"/>
    <mergeCell ref="E443:E448"/>
    <mergeCell ref="G443:G448"/>
    <mergeCell ref="E438:E442"/>
    <mergeCell ref="G438:G442"/>
    <mergeCell ref="B449:B456"/>
    <mergeCell ref="C449:C456"/>
    <mergeCell ref="F449:F456"/>
    <mergeCell ref="D449:D456"/>
    <mergeCell ref="E449:E456"/>
    <mergeCell ref="D457:D462"/>
    <mergeCell ref="H463:H467"/>
    <mergeCell ref="H443:H448"/>
    <mergeCell ref="H393:H399"/>
    <mergeCell ref="H457:H462"/>
    <mergeCell ref="E457:E462"/>
    <mergeCell ref="G457:G462"/>
    <mergeCell ref="G449:G454"/>
    <mergeCell ref="H449:H454"/>
    <mergeCell ref="G455:G456"/>
    <mergeCell ref="H455:H456"/>
    <mergeCell ref="F463:F467"/>
    <mergeCell ref="H438:H442"/>
    <mergeCell ref="H412:H413"/>
    <mergeCell ref="C400:C401"/>
    <mergeCell ref="F400:F401"/>
    <mergeCell ref="B400:B401"/>
    <mergeCell ref="B438:B442"/>
    <mergeCell ref="C438:C442"/>
    <mergeCell ref="D438:D442"/>
    <mergeCell ref="F438:F442"/>
    <mergeCell ref="D463:D467"/>
    <mergeCell ref="E463:E467"/>
    <mergeCell ref="B463:B467"/>
    <mergeCell ref="C463:C467"/>
    <mergeCell ref="B457:B462"/>
    <mergeCell ref="B412:B413"/>
    <mergeCell ref="C412:C413"/>
    <mergeCell ref="B402:B411"/>
    <mergeCell ref="C402:C411"/>
    <mergeCell ref="F402:F411"/>
    <mergeCell ref="C457:C462"/>
    <mergeCell ref="F457:F462"/>
    <mergeCell ref="D412:D413"/>
    <mergeCell ref="F412:F413"/>
    <mergeCell ref="D402:D411"/>
    <mergeCell ref="E402:E411"/>
    <mergeCell ref="B308:B310"/>
    <mergeCell ref="C308:C310"/>
    <mergeCell ref="F308:F310"/>
    <mergeCell ref="B393:B399"/>
    <mergeCell ref="C393:C399"/>
    <mergeCell ref="D393:D399"/>
    <mergeCell ref="F393:F399"/>
    <mergeCell ref="B365:B392"/>
    <mergeCell ref="C365:C392"/>
    <mergeCell ref="D365:D392"/>
    <mergeCell ref="F365:F392"/>
    <mergeCell ref="D308:D310"/>
    <mergeCell ref="E308:E310"/>
    <mergeCell ref="D363:D364"/>
    <mergeCell ref="E363:E364"/>
    <mergeCell ref="D238:D243"/>
    <mergeCell ref="G238:G243"/>
    <mergeCell ref="H400:H401"/>
    <mergeCell ref="E393:E399"/>
    <mergeCell ref="G393:G399"/>
    <mergeCell ref="D400:D401"/>
    <mergeCell ref="E400:E401"/>
    <mergeCell ref="G400:G401"/>
    <mergeCell ref="E365:E392"/>
    <mergeCell ref="G363:G364"/>
    <mergeCell ref="G308:G310"/>
    <mergeCell ref="D244:D252"/>
    <mergeCell ref="E253:E262"/>
    <mergeCell ref="G253:G262"/>
    <mergeCell ref="H284:H285"/>
    <mergeCell ref="G301:G307"/>
    <mergeCell ref="E244:E252"/>
    <mergeCell ref="G244:G252"/>
    <mergeCell ref="E263:E276"/>
    <mergeCell ref="G189:G191"/>
    <mergeCell ref="C156:C195"/>
    <mergeCell ref="L373:L374"/>
    <mergeCell ref="G263:G276"/>
    <mergeCell ref="H365:H392"/>
    <mergeCell ref="K244:K245"/>
    <mergeCell ref="L244:L245"/>
    <mergeCell ref="J244:J245"/>
    <mergeCell ref="L163:L164"/>
    <mergeCell ref="G192:G194"/>
    <mergeCell ref="I156:I157"/>
    <mergeCell ref="G156:G179"/>
    <mergeCell ref="G180:G185"/>
    <mergeCell ref="F156:F195"/>
    <mergeCell ref="H156:H179"/>
    <mergeCell ref="D156:D195"/>
    <mergeCell ref="G186:G188"/>
    <mergeCell ref="E156:E195"/>
    <mergeCell ref="C297:C300"/>
    <mergeCell ref="F297:F300"/>
    <mergeCell ref="H297:H300"/>
    <mergeCell ref="C301:C307"/>
    <mergeCell ref="F301:F307"/>
    <mergeCell ref="C238:C243"/>
    <mergeCell ref="M373:M374"/>
    <mergeCell ref="J224:J225"/>
    <mergeCell ref="K224:K225"/>
    <mergeCell ref="L224:L225"/>
    <mergeCell ref="M224:M225"/>
    <mergeCell ref="I180:I182"/>
    <mergeCell ref="I196:I197"/>
    <mergeCell ref="J196:J197"/>
    <mergeCell ref="K196:K197"/>
    <mergeCell ref="I365:I366"/>
    <mergeCell ref="J365:J366"/>
    <mergeCell ref="K365:K366"/>
    <mergeCell ref="L365:L366"/>
    <mergeCell ref="M365:M366"/>
    <mergeCell ref="M275:M276"/>
    <mergeCell ref="I275:I276"/>
    <mergeCell ref="L255:L256"/>
    <mergeCell ref="I255:I256"/>
    <mergeCell ref="I301:I302"/>
    <mergeCell ref="I244:I245"/>
    <mergeCell ref="J301:J302"/>
    <mergeCell ref="M244:M245"/>
    <mergeCell ref="B196:B223"/>
    <mergeCell ref="C196:C223"/>
    <mergeCell ref="D196:D223"/>
    <mergeCell ref="F196:F223"/>
    <mergeCell ref="B297:B300"/>
    <mergeCell ref="B301:B307"/>
    <mergeCell ref="H301:H307"/>
    <mergeCell ref="D297:D300"/>
    <mergeCell ref="E297:E300"/>
    <mergeCell ref="G297:G300"/>
    <mergeCell ref="D301:D307"/>
    <mergeCell ref="E301:E307"/>
    <mergeCell ref="B224:B237"/>
    <mergeCell ref="C224:C237"/>
    <mergeCell ref="H196:H223"/>
    <mergeCell ref="E224:E237"/>
    <mergeCell ref="F224:F237"/>
    <mergeCell ref="G224:G237"/>
    <mergeCell ref="E196:E223"/>
    <mergeCell ref="G196:G223"/>
    <mergeCell ref="D224:D237"/>
    <mergeCell ref="E238:E243"/>
    <mergeCell ref="F238:F243"/>
    <mergeCell ref="H238:H243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8" manualBreakCount="8">
    <brk id="67" max="12" man="1"/>
    <brk id="130" max="12" man="1"/>
    <brk id="195" max="12" man="1"/>
    <brk id="252" max="12" man="1"/>
    <brk id="307" max="12" man="1"/>
    <brk id="344" max="12" man="1"/>
    <brk id="392" max="12" man="1"/>
    <brk id="4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8</vt:i4>
      </vt:variant>
    </vt:vector>
  </HeadingPairs>
  <TitlesOfParts>
    <vt:vector size="26" baseType="lpstr">
      <vt:lpstr>Załączniki</vt:lpstr>
      <vt:lpstr>Tabela nr 1 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'Tabela nr 1 '!Obszar_wydruku</vt:lpstr>
      <vt:lpstr>'Tabela nr 10'!Obszar_wydruku</vt:lpstr>
      <vt:lpstr>'Tabela nr 13'!Obszar_wydruku</vt:lpstr>
      <vt:lpstr>'Tabela nr 15'!Obszar_wydruku</vt:lpstr>
      <vt:lpstr>'Tabela nr 3'!Obszar_wydruku</vt:lpstr>
      <vt:lpstr>'Tabela nr 8'!Obszar_wydruku</vt:lpstr>
      <vt:lpstr>'Tabela nr 9'!Obszar_wydruku</vt:lpstr>
      <vt:lpstr>Załączniki!Obszar_wydruku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2020-07-14T06:58:00Z</dcterms:modified>
</cp:coreProperties>
</file>