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.czerkawska\Desktop\"/>
    </mc:Choice>
  </mc:AlternateContent>
  <bookViews>
    <workbookView xWindow="0" yWindow="0" windowWidth="28800" windowHeight="12435" tabRatio="468"/>
  </bookViews>
  <sheets>
    <sheet name="Arkusz1" sheetId="1" r:id="rId1"/>
  </sheets>
  <definedNames>
    <definedName name="_xlnm._FilterDatabase" localSheetId="0" hidden="1">Arkusz1!$B$5:$H$5</definedName>
    <definedName name="Z_01FD4388_9ED4_473B_B22F_EBA9CA123C5B_.wvu.FilterData" localSheetId="0" hidden="1">Arkusz1!$B$5:$H$5</definedName>
    <definedName name="Z_0ACFA6AD_84D1_463E_A608_D91D13836A95_.wvu.FilterData" localSheetId="0" hidden="1">Arkusz1!$B$5:$H$5</definedName>
    <definedName name="Z_16D7834E_8028_4080_BC24_96EA59A7AF8F_.wvu.FilterData" localSheetId="0" hidden="1">Arkusz1!$B$5:$H$5</definedName>
    <definedName name="Z_2557DD17_791F_4F6D_B8BB_F0FDC2EF901B_.wvu.FilterData" localSheetId="0" hidden="1">Arkusz1!$B$5:$H$5</definedName>
    <definedName name="Z_27711946_34FC_4829_8D04_6BCEF823D0BA_.wvu.FilterData" localSheetId="0" hidden="1">Arkusz1!$B$5:$H$5</definedName>
    <definedName name="Z_3D1BFEBD_38D3_4457_99D4_4329A98FCD43_.wvu.FilterData" localSheetId="0" hidden="1">Arkusz1!$B$5:$H$5</definedName>
    <definedName name="Z_4E40FEC9_16B3_4CB7_B20D_25FB32B57959_.wvu.FilterData" localSheetId="0" hidden="1">Arkusz1!$B$5:$H$5</definedName>
    <definedName name="Z_6E3DA9DC_7D50_4D46_9048_FDCBBBBD4174_.wvu.FilterData" localSheetId="0" hidden="1">Arkusz1!$B$5:$H$5</definedName>
    <definedName name="Z_702B64AF_8263_4E6A_81E0_5A3D8E9C5FEE_.wvu.FilterData" localSheetId="0" hidden="1">Arkusz1!$B$5:$H$5</definedName>
    <definedName name="Z_8E4C6C28_C4B2_4EA8_986E_E456E038DD6F_.wvu.FilterData" localSheetId="0" hidden="1">Arkusz1!$B$5:$H$5</definedName>
    <definedName name="Z_9E02543B_AA18_4103_AD2E_1F8D4C0DD97B_.wvu.FilterData" localSheetId="0" hidden="1">Arkusz1!$B$5:$H$5</definedName>
    <definedName name="Z_9F8EDB3B_3918_4D2F_BAE6_6DC4C9CC224E_.wvu.FilterData" localSheetId="0" hidden="1">Arkusz1!$B$5:$H$5</definedName>
    <definedName name="Z_9F8EDB3B_3918_4D2F_BAE6_6DC4C9CC224E_.wvu.Rows" localSheetId="0" hidden="1">Arkusz1!$14:$15</definedName>
    <definedName name="Z_ABFBCC55_DF36_4C29_B121_05332A56692C_.wvu.FilterData" localSheetId="0" hidden="1">Arkusz1!$B$5:$H$5</definedName>
    <definedName name="Z_E4276CC6_8405_4A3B_9F0D_BF478427B569_.wvu.FilterData" localSheetId="0" hidden="1">Arkusz1!$B$5:$H$5</definedName>
    <definedName name="Z_EC25A8C5_513C_408E_BEAD_5A1BC925449A_.wvu.FilterData" localSheetId="0" hidden="1">Arkusz1!$B$5:$H$5</definedName>
    <definedName name="Z_EE2EE9F2_E2C4_4412_A7CC_5530A02A20C4_.wvu.FilterData" localSheetId="0" hidden="1">Arkusz1!$B$5:$H$5</definedName>
    <definedName name="Z_EE2EE9F2_E2C4_4412_A7CC_5530A02A20C4_.wvu.Rows" localSheetId="0" hidden="1">Arkusz1!$14:$15</definedName>
    <definedName name="Z_F96F7970_F38B_4CCF_B975_0E42D1849977_.wvu.FilterData" localSheetId="0" hidden="1">Arkusz1!$B$5:$H$5</definedName>
  </definedNames>
  <calcPr calcId="152511"/>
  <customWorkbookViews>
    <customWorkbookView name="Żaneta Kosiec-Krawczyk - Widok osobisty" guid="{EE2EE9F2-E2C4-4412-A7CC-5530A02A20C4}" mergeInterval="0" personalView="1" maximized="1" windowWidth="1916" windowHeight="855" tabRatio="468" activeSheetId="1" showComments="commIndAndComment"/>
    <customWorkbookView name="Monika Grzywalska-Świątek - Widok osobisty" guid="{0ACFA6AD-84D1-463E-A608-D91D13836A95}" mergeInterval="0" personalView="1" maximized="1" xWindow="-8" yWindow="-8" windowWidth="1936" windowHeight="1056" tabRatio="468" activeSheetId="1"/>
    <customWorkbookView name="Ewa Sidyk - Widok osobisty" guid="{9F8EDB3B-3918-4D2F-BAE6-6DC4C9CC224E}" mergeInterval="0" personalView="1" maximized="1" xWindow="-8" yWindow="-8" windowWidth="1936" windowHeight="1056" tabRatio="468" activeSheetId="1"/>
    <customWorkbookView name="Magdalena Czudiak - Widok osobisty" guid="{27711946-34FC-4829-8D04-6BCEF823D0BA}" mergeInterval="0" personalView="1" maximized="1" xWindow="-8" yWindow="-8" windowWidth="1936" windowHeight="1056" tabRatio="468" activeSheetId="1"/>
  </customWorkbookViews>
</workbook>
</file>

<file path=xl/calcChain.xml><?xml version="1.0" encoding="utf-8"?>
<calcChain xmlns="http://schemas.openxmlformats.org/spreadsheetml/2006/main">
  <c r="E45" i="1" l="1"/>
  <c r="F45" i="1"/>
  <c r="G45" i="1"/>
  <c r="E19" i="1" l="1"/>
  <c r="F19" i="1"/>
  <c r="G19" i="1"/>
  <c r="E16" i="1"/>
  <c r="F16" i="1"/>
  <c r="G16" i="1"/>
  <c r="E11" i="1"/>
  <c r="F11" i="1"/>
  <c r="G11" i="1"/>
  <c r="E21" i="1" l="1"/>
  <c r="F21" i="1"/>
  <c r="G21" i="1"/>
  <c r="E25" i="1"/>
  <c r="F25" i="1"/>
  <c r="G25" i="1"/>
  <c r="E32" i="1"/>
  <c r="F32" i="1"/>
  <c r="G32" i="1"/>
  <c r="E35" i="1"/>
  <c r="F35" i="1"/>
  <c r="G35" i="1"/>
  <c r="E40" i="1"/>
  <c r="F40" i="1"/>
  <c r="G40" i="1"/>
  <c r="E49" i="1"/>
  <c r="F49" i="1"/>
  <c r="G49" i="1"/>
  <c r="E61" i="1"/>
  <c r="F61" i="1"/>
  <c r="G61" i="1"/>
  <c r="E65" i="1"/>
  <c r="F65" i="1"/>
  <c r="G65" i="1"/>
  <c r="E68" i="1"/>
  <c r="F68" i="1"/>
  <c r="G68" i="1"/>
  <c r="E73" i="1"/>
  <c r="F73" i="1"/>
  <c r="G73" i="1"/>
  <c r="F74" i="1" l="1"/>
  <c r="E74" i="1"/>
  <c r="G74" i="1"/>
</calcChain>
</file>

<file path=xl/sharedStrings.xml><?xml version="1.0" encoding="utf-8"?>
<sst xmlns="http://schemas.openxmlformats.org/spreadsheetml/2006/main" count="77" uniqueCount="64">
  <si>
    <t>L.p.</t>
  </si>
  <si>
    <t>Nazwa jst</t>
  </si>
  <si>
    <t>Linia</t>
  </si>
  <si>
    <t>Planowana wielkość pracy eksploatacyjnej wyrażonej w wozokilometrach</t>
  </si>
  <si>
    <t>Planowana kwota dopłaty na danej linii komunikacyjnej</t>
  </si>
  <si>
    <t>Planowany udział własny organizatora w wys. nie mniejszej niż 10% kwoty deficytu linii komunikacyjnej</t>
  </si>
  <si>
    <t>SUMA:</t>
  </si>
  <si>
    <t>RAZEM:</t>
  </si>
  <si>
    <t>Lista linii komunikacyjnych objętych dopłatą w 2021 roku w ramach Funduszu rozwoju przewozów autobusowych o charakterze użyteczności publicznej - nabór nr 2</t>
  </si>
  <si>
    <t>Powiat Oleśnicki</t>
  </si>
  <si>
    <t>Powiat Złotoryjski</t>
  </si>
  <si>
    <t>Gmina Żórawina</t>
  </si>
  <si>
    <t>JAROSŁAWICE-Okrzeszyce-Mnichowice-Turów-Żórawina PKP - Wojkowice-Krajków-Milejowice-Polakowice-Stary Śleszów-NOWY ŚLESZÓW</t>
  </si>
  <si>
    <t>ŻÓRAWINA SZKOŁA-Żerniki Wielkie-Bogunów-Węgry-Marcinkowice-Przecławice-Jaksonów-Wilczków Szkoła-Galowice-ŻÓRAWINA PKP</t>
  </si>
  <si>
    <t>160053 -Złotoryja-Zagrodno-Olszanica-Grodziec-Uniejowice-Złotoryja</t>
  </si>
  <si>
    <t>160051 - Złotoryja-NW Złotoryjska-Łukaszów-Brochocin-Wojciechów-Zagrodno-NW Złotoryjska-Złotoryja</t>
  </si>
  <si>
    <t>Powiat Górowski</t>
  </si>
  <si>
    <t>Gmina Grębocice</t>
  </si>
  <si>
    <t>Linia nr 1</t>
  </si>
  <si>
    <t>Linia nr 2</t>
  </si>
  <si>
    <t>Linia nr 3</t>
  </si>
  <si>
    <t>Linia realacji Wąsosz - Wiewierz - Sułów Wielki - Góra</t>
  </si>
  <si>
    <t xml:space="preserve">Związek powiatowo-gminny ,,Oławskie Przewozy Gminno-Powiatowe” </t>
  </si>
  <si>
    <t>165427 Jelcz-Laskowice, Techników-szkoła - Nowy Dwór IV (pętla) – Jelcz-Laskowice, Techników-szkoła</t>
  </si>
  <si>
    <t>165428 Jelcz-Laskowice, Techników-szkoła – Chwałowice-Jodłowa (pętla) – Dębina-petla – Jelcz-Laskowice, Techników-szkoła</t>
  </si>
  <si>
    <t>165429 Jelcz-Laskowice, Techników-szkoła - Dębina-petla – Jelcz-Laskowice, Techników-szkoła</t>
  </si>
  <si>
    <t>165430 Jelcz-Laskowice, Techników-szkoła – Dziuplina III-Główna (świetlica) – Jelcz-Laskowice, Techników-szkoła</t>
  </si>
  <si>
    <t>165431 Miłoszyce, Kościelna-rondo – Jelcz-Laskowice-Witosa-pętla – Dziuplina III – Główna (świetlica) – Jelcz-Laskowice, Techników-szkoła</t>
  </si>
  <si>
    <t>165432 Jelcz-Laskowice, Świętochowskiego-szkoła – Dębina-pętla – Jelcz-Laskowice, Techników-szkoła</t>
  </si>
  <si>
    <t>P1 - Oleśnica-Syców-Twardogóra-Międzybórz</t>
  </si>
  <si>
    <t>P2 - Syców-Dziadowa Kłoda-Syców-Międzybórz</t>
  </si>
  <si>
    <t>P3 - Twardogóra-Syców</t>
  </si>
  <si>
    <t>P4 - Twardogóra-Międzybórz-Syców</t>
  </si>
  <si>
    <t>P5 - Syców-Międzybórz-Twardogóra</t>
  </si>
  <si>
    <t>Powiat Lwówecki</t>
  </si>
  <si>
    <t>160743 Lubomierz-Pławna Górna-Pławna Dolna-Mojesz-Lwówek Śl-Rakowice Wielkie-Lwówek Śl</t>
  </si>
  <si>
    <t>160746-Wleń-Bystrzyca-Bałczyna-Radomiłowice-Górczyca-Przeździedza-Marczów-Przeździedza-Górczyca-Sobota-Lwówek Śląski</t>
  </si>
  <si>
    <t>Gmina Kondratowice</t>
  </si>
  <si>
    <t>Janowiczki - Komorowice - Sadowice skrz. - Stachów - Czerwieniec - Zarzyca - Wójcin - Żelowice - Kowalskie - Strachów - Maleszów - Prusy</t>
  </si>
  <si>
    <t>Prusy - Kondratowice - Białobrzezie - Karczyn - Podgaj - Grzegorzów - Brochocinek - Edwardów - Kondratowie - Prusy</t>
  </si>
  <si>
    <t>Prusy - Janowiczki - Czerwieniec - Zarzyca - Wójcin - Żelowice - Kowalskie - Strachów - Maleszów - Prusy</t>
  </si>
  <si>
    <t>Prusy - Maleszów - Strachów - Kowalskie - Żelowice - Wójcin - Zarzyca - Czerwieniec - Stachów - Sadowice skrz. - Komorowice</t>
  </si>
  <si>
    <t>Gmina Wińsko</t>
  </si>
  <si>
    <t>Wińsko - Głębowice- Białawy - Wińsko</t>
  </si>
  <si>
    <t>Wińsko - Orzeszków - Krzelów - Wińsko</t>
  </si>
  <si>
    <t>Wińsko - Gryżyce - Przyborów - Krzelów - Wyszęcice - Węgrzce - Wińsko</t>
  </si>
  <si>
    <t>Orzeszków - Konary - Małowice - Iwno</t>
  </si>
  <si>
    <t>Gmina Czernica</t>
  </si>
  <si>
    <t>Z1</t>
  </si>
  <si>
    <t>Z2</t>
  </si>
  <si>
    <t>Z3</t>
  </si>
  <si>
    <t>Gmina Dobroszyce</t>
  </si>
  <si>
    <t>Powiat Lubański</t>
  </si>
  <si>
    <t>linia nr 611</t>
  </si>
  <si>
    <t>linia nr 613</t>
  </si>
  <si>
    <t>Gmina Wisznia Mała</t>
  </si>
  <si>
    <t>Gmina Malczyce</t>
  </si>
  <si>
    <t>GIMBUS (RANO)</t>
  </si>
  <si>
    <t>GIMBUS (ODWÓZ)</t>
  </si>
  <si>
    <t>SZARAK (RANO)</t>
  </si>
  <si>
    <t>SZARAK (ODWÓZ)</t>
  </si>
  <si>
    <t>Linia nr 1: Nowosiedlice- Malerzów</t>
  </si>
  <si>
    <t>Linia nr 2: Nowosiedlice- Dobra</t>
  </si>
  <si>
    <t>Linia nr 3: Nowosiedlice- Mękarzowice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</si>
</sst>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</numFmts>
  <fonts count="15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6" fillId="0" borderId="0"/>
    <xf numFmtId="0" fontId="7" fillId="0" borderId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4" fontId="2" fillId="0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8" fontId="0" fillId="0" borderId="0" xfId="0" applyNumberFormat="1" applyFill="1"/>
    <xf numFmtId="8" fontId="0" fillId="0" borderId="0" xfId="0" applyNumberFormat="1"/>
    <xf numFmtId="4" fontId="3" fillId="0" borderId="1" xfId="0" applyNumberFormat="1" applyFont="1" applyFill="1" applyBorder="1" applyAlignment="1">
      <alignment horizontal="right"/>
    </xf>
    <xf numFmtId="0" fontId="1" fillId="4" borderId="4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10" fillId="3" borderId="4" xfId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vertical="center"/>
    </xf>
    <xf numFmtId="4" fontId="9" fillId="0" borderId="4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/>
    </xf>
    <xf numFmtId="4" fontId="12" fillId="0" borderId="8" xfId="0" applyNumberFormat="1" applyFont="1" applyBorder="1" applyAlignment="1">
      <alignment horizontal="right"/>
    </xf>
    <xf numFmtId="4" fontId="8" fillId="0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13" fillId="4" borderId="2" xfId="2" applyNumberFormat="1" applyFont="1" applyFill="1" applyBorder="1" applyAlignment="1">
      <alignment horizontal="right" vertical="center" wrapText="1"/>
    </xf>
    <xf numFmtId="4" fontId="13" fillId="4" borderId="1" xfId="2" applyNumberFormat="1" applyFont="1" applyFill="1" applyBorder="1" applyAlignment="1">
      <alignment horizontal="right" vertical="center" wrapText="1"/>
    </xf>
    <xf numFmtId="4" fontId="13" fillId="4" borderId="1" xfId="2" applyNumberFormat="1" applyFont="1" applyFill="1" applyBorder="1" applyAlignment="1">
      <alignment horizontal="right" vertical="center"/>
    </xf>
    <xf numFmtId="0" fontId="14" fillId="4" borderId="4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7">
    <cellStyle name="Dziesiętny 2" xfId="4"/>
    <cellStyle name="Dziesiętny 3" xfId="6"/>
    <cellStyle name="Normalny" xfId="0" builtinId="0"/>
    <cellStyle name="Normalny 2" xfId="1"/>
    <cellStyle name="Normalny 3" xfId="2"/>
    <cellStyle name="Procentowy 2" xfId="5"/>
    <cellStyle name="Walutowy 2" xfId="3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58220"/>
      <rgbColor rgb="FFEF413D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491D7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zoomScaleNormal="100" workbookViewId="0">
      <pane xSplit="1" ySplit="5" topLeftCell="B6" activePane="bottomRight" state="frozen"/>
      <selection pane="topRight" activeCell="E1" sqref="E1"/>
      <selection pane="bottomLeft" activeCell="A6" sqref="A6"/>
      <selection pane="bottomRight" activeCell="J5" sqref="J5"/>
    </sheetView>
  </sheetViews>
  <sheetFormatPr defaultRowHeight="15" x14ac:dyDescent="0.25"/>
  <cols>
    <col min="1" max="1" width="6" style="9" customWidth="1"/>
    <col min="2" max="2" width="8.7109375" style="10" customWidth="1"/>
    <col min="3" max="3" width="18.140625" customWidth="1"/>
    <col min="4" max="4" width="34.42578125" customWidth="1"/>
    <col min="5" max="5" width="34.7109375" customWidth="1"/>
    <col min="6" max="6" width="37.42578125" customWidth="1"/>
    <col min="7" max="7" width="29.140625" customWidth="1"/>
    <col min="8" max="1019" width="8.7109375" customWidth="1"/>
  </cols>
  <sheetData>
    <row r="1" spans="1:8" x14ac:dyDescent="0.25">
      <c r="A1"/>
      <c r="B1" s="7"/>
    </row>
    <row r="2" spans="1:8" x14ac:dyDescent="0.25">
      <c r="A2"/>
      <c r="B2" s="7"/>
    </row>
    <row r="3" spans="1:8" ht="49.5" customHeight="1" x14ac:dyDescent="0.25">
      <c r="A3" s="54" t="s">
        <v>8</v>
      </c>
      <c r="B3" s="54"/>
      <c r="C3" s="54"/>
      <c r="D3" s="54"/>
      <c r="E3" s="54"/>
      <c r="F3" s="54"/>
      <c r="G3" s="54"/>
      <c r="H3" s="11"/>
    </row>
    <row r="4" spans="1:8" x14ac:dyDescent="0.25">
      <c r="A4"/>
    </row>
    <row r="5" spans="1:8" ht="60" x14ac:dyDescent="0.25">
      <c r="A5" s="4"/>
      <c r="B5" s="1" t="s">
        <v>0</v>
      </c>
      <c r="C5" s="1" t="s">
        <v>1</v>
      </c>
      <c r="D5" s="1" t="s">
        <v>2</v>
      </c>
      <c r="E5" s="2" t="s">
        <v>3</v>
      </c>
      <c r="F5" s="2" t="s">
        <v>4</v>
      </c>
      <c r="G5" s="2" t="s">
        <v>5</v>
      </c>
      <c r="H5" s="3"/>
    </row>
    <row r="6" spans="1:8" ht="60" customHeight="1" x14ac:dyDescent="0.25">
      <c r="A6" s="55">
        <v>1</v>
      </c>
      <c r="B6" s="18">
        <v>1</v>
      </c>
      <c r="C6" s="63" t="s">
        <v>9</v>
      </c>
      <c r="D6" s="19" t="s">
        <v>29</v>
      </c>
      <c r="E6" s="20">
        <v>12480</v>
      </c>
      <c r="F6" s="20">
        <v>37440</v>
      </c>
      <c r="G6" s="20">
        <v>34272</v>
      </c>
    </row>
    <row r="7" spans="1:8" ht="60" customHeight="1" x14ac:dyDescent="0.25">
      <c r="A7" s="56"/>
      <c r="B7" s="21">
        <v>2</v>
      </c>
      <c r="C7" s="64"/>
      <c r="D7" s="22" t="s">
        <v>30</v>
      </c>
      <c r="E7" s="20">
        <v>10654.8</v>
      </c>
      <c r="F7" s="20">
        <v>31964.400000000001</v>
      </c>
      <c r="G7" s="20">
        <v>27153.72</v>
      </c>
    </row>
    <row r="8" spans="1:8" ht="60" customHeight="1" x14ac:dyDescent="0.25">
      <c r="A8" s="56"/>
      <c r="B8" s="18">
        <v>3</v>
      </c>
      <c r="C8" s="64"/>
      <c r="D8" s="19" t="s">
        <v>31</v>
      </c>
      <c r="E8" s="20">
        <v>3900</v>
      </c>
      <c r="F8" s="20">
        <v>11700</v>
      </c>
      <c r="G8" s="20">
        <v>5610</v>
      </c>
    </row>
    <row r="9" spans="1:8" ht="60" customHeight="1" x14ac:dyDescent="0.25">
      <c r="A9" s="56"/>
      <c r="B9" s="21">
        <v>4</v>
      </c>
      <c r="C9" s="64"/>
      <c r="D9" s="22" t="s">
        <v>32</v>
      </c>
      <c r="E9" s="20">
        <v>5928</v>
      </c>
      <c r="F9" s="20">
        <v>17784</v>
      </c>
      <c r="G9" s="20">
        <v>8719.2000000000007</v>
      </c>
    </row>
    <row r="10" spans="1:8" ht="60" customHeight="1" x14ac:dyDescent="0.25">
      <c r="A10" s="56"/>
      <c r="B10" s="18">
        <v>5</v>
      </c>
      <c r="C10" s="64"/>
      <c r="D10" s="19" t="s">
        <v>33</v>
      </c>
      <c r="E10" s="20">
        <v>5070</v>
      </c>
      <c r="F10" s="20">
        <v>15210</v>
      </c>
      <c r="G10" s="20">
        <v>10173</v>
      </c>
    </row>
    <row r="11" spans="1:8" x14ac:dyDescent="0.25">
      <c r="A11" s="23"/>
      <c r="B11" s="60" t="s">
        <v>6</v>
      </c>
      <c r="C11" s="61"/>
      <c r="D11" s="62"/>
      <c r="E11" s="24">
        <f t="shared" ref="E11:G11" si="0">SUM(E6:E10)</f>
        <v>38032.800000000003</v>
      </c>
      <c r="F11" s="24">
        <f t="shared" si="0"/>
        <v>114098.4</v>
      </c>
      <c r="G11" s="24">
        <f t="shared" si="0"/>
        <v>85927.92</v>
      </c>
    </row>
    <row r="12" spans="1:8" ht="60" customHeight="1" x14ac:dyDescent="0.25">
      <c r="A12" s="55">
        <v>2</v>
      </c>
      <c r="B12" s="25">
        <v>1</v>
      </c>
      <c r="C12" s="63" t="s">
        <v>10</v>
      </c>
      <c r="D12" s="26" t="s">
        <v>14</v>
      </c>
      <c r="E12" s="27">
        <v>5456</v>
      </c>
      <c r="F12" s="27">
        <v>16368</v>
      </c>
      <c r="G12" s="27">
        <v>3491.84</v>
      </c>
      <c r="H12" s="6"/>
    </row>
    <row r="13" spans="1:8" ht="60" customHeight="1" x14ac:dyDescent="0.25">
      <c r="A13" s="56"/>
      <c r="B13" s="69">
        <v>2</v>
      </c>
      <c r="C13" s="64"/>
      <c r="D13" s="72" t="s">
        <v>15</v>
      </c>
      <c r="E13" s="27">
        <v>5009.6000000000004</v>
      </c>
      <c r="F13" s="27">
        <v>15028.8</v>
      </c>
      <c r="G13" s="27">
        <v>3206.14</v>
      </c>
      <c r="H13" s="6"/>
    </row>
    <row r="14" spans="1:8" ht="10.5" hidden="1" customHeight="1" x14ac:dyDescent="0.25">
      <c r="A14" s="56"/>
      <c r="B14" s="70"/>
      <c r="C14" s="68"/>
      <c r="D14" s="73"/>
      <c r="E14" s="28"/>
      <c r="F14" s="29"/>
      <c r="G14" s="28"/>
      <c r="H14" s="6"/>
    </row>
    <row r="15" spans="1:8" ht="0.75" hidden="1" customHeight="1" x14ac:dyDescent="0.25">
      <c r="A15" s="30"/>
      <c r="B15" s="31"/>
      <c r="C15" s="32"/>
      <c r="D15" s="33"/>
      <c r="E15" s="28"/>
      <c r="F15" s="29"/>
      <c r="G15" s="28"/>
      <c r="H15" s="6"/>
    </row>
    <row r="16" spans="1:8" x14ac:dyDescent="0.25">
      <c r="A16" s="23"/>
      <c r="B16" s="60" t="s">
        <v>6</v>
      </c>
      <c r="C16" s="61"/>
      <c r="D16" s="62"/>
      <c r="E16" s="34">
        <f t="shared" ref="E16:G16" si="1">SUM(E12:E15)</f>
        <v>10465.6</v>
      </c>
      <c r="F16" s="34">
        <f t="shared" si="1"/>
        <v>31396.799999999999</v>
      </c>
      <c r="G16" s="34">
        <f t="shared" si="1"/>
        <v>6697.98</v>
      </c>
      <c r="H16" s="6"/>
    </row>
    <row r="17" spans="1:8" ht="92.25" customHeight="1" x14ac:dyDescent="0.25">
      <c r="A17" s="55">
        <v>3</v>
      </c>
      <c r="B17" s="25">
        <v>1</v>
      </c>
      <c r="C17" s="65" t="s">
        <v>11</v>
      </c>
      <c r="D17" s="19" t="s">
        <v>12</v>
      </c>
      <c r="E17" s="35">
        <v>7923.6</v>
      </c>
      <c r="F17" s="35">
        <v>23770.799999999999</v>
      </c>
      <c r="G17" s="35">
        <v>5388.0499999999993</v>
      </c>
      <c r="H17" s="6"/>
    </row>
    <row r="18" spans="1:8" ht="98.25" customHeight="1" x14ac:dyDescent="0.25">
      <c r="A18" s="56"/>
      <c r="B18" s="25">
        <v>2</v>
      </c>
      <c r="C18" s="65"/>
      <c r="D18" s="19" t="s">
        <v>13</v>
      </c>
      <c r="E18" s="35">
        <v>1692.6</v>
      </c>
      <c r="F18" s="35">
        <v>5077.8</v>
      </c>
      <c r="G18" s="35">
        <v>1150.9700000000003</v>
      </c>
      <c r="H18" s="6"/>
    </row>
    <row r="19" spans="1:8" x14ac:dyDescent="0.25">
      <c r="A19" s="23"/>
      <c r="B19" s="60" t="s">
        <v>6</v>
      </c>
      <c r="C19" s="61"/>
      <c r="D19" s="62"/>
      <c r="E19" s="36">
        <f t="shared" ref="E19:G19" si="2">SUM(E17:E18)</f>
        <v>9616.2000000000007</v>
      </c>
      <c r="F19" s="36">
        <f t="shared" si="2"/>
        <v>28848.6</v>
      </c>
      <c r="G19" s="36">
        <f t="shared" si="2"/>
        <v>6539.0199999999995</v>
      </c>
      <c r="H19" s="6"/>
    </row>
    <row r="20" spans="1:8" ht="60" customHeight="1" x14ac:dyDescent="0.25">
      <c r="A20" s="37">
        <v>4</v>
      </c>
      <c r="B20" s="25">
        <v>1</v>
      </c>
      <c r="C20" s="38" t="s">
        <v>16</v>
      </c>
      <c r="D20" s="19" t="s">
        <v>21</v>
      </c>
      <c r="E20" s="35">
        <v>2304</v>
      </c>
      <c r="F20" s="35">
        <v>6912</v>
      </c>
      <c r="G20" s="35">
        <v>972.55</v>
      </c>
      <c r="H20" s="6"/>
    </row>
    <row r="21" spans="1:8" x14ac:dyDescent="0.25">
      <c r="A21" s="23"/>
      <c r="B21" s="60" t="s">
        <v>6</v>
      </c>
      <c r="C21" s="61"/>
      <c r="D21" s="62"/>
      <c r="E21" s="39">
        <f t="shared" ref="E21:G21" si="3">SUM(E20:E20)</f>
        <v>2304</v>
      </c>
      <c r="F21" s="39">
        <f t="shared" si="3"/>
        <v>6912</v>
      </c>
      <c r="G21" s="39">
        <f t="shared" si="3"/>
        <v>972.55</v>
      </c>
      <c r="H21" s="6"/>
    </row>
    <row r="22" spans="1:8" ht="60" customHeight="1" x14ac:dyDescent="0.25">
      <c r="A22" s="57">
        <v>5</v>
      </c>
      <c r="B22" s="25">
        <v>1</v>
      </c>
      <c r="C22" s="66" t="s">
        <v>17</v>
      </c>
      <c r="D22" s="19" t="s">
        <v>18</v>
      </c>
      <c r="E22" s="40">
        <v>6837</v>
      </c>
      <c r="F22" s="40">
        <v>20511</v>
      </c>
      <c r="G22" s="40">
        <v>23940.44</v>
      </c>
      <c r="H22" s="6"/>
    </row>
    <row r="23" spans="1:8" ht="60" customHeight="1" x14ac:dyDescent="0.25">
      <c r="A23" s="58"/>
      <c r="B23" s="25">
        <v>2</v>
      </c>
      <c r="C23" s="67"/>
      <c r="D23" s="19" t="s">
        <v>19</v>
      </c>
      <c r="E23" s="40">
        <v>6063</v>
      </c>
      <c r="F23" s="40">
        <v>18189</v>
      </c>
      <c r="G23" s="40">
        <v>21230.2</v>
      </c>
      <c r="H23" s="6"/>
    </row>
    <row r="24" spans="1:8" ht="60" customHeight="1" x14ac:dyDescent="0.25">
      <c r="A24" s="58"/>
      <c r="B24" s="25">
        <v>3</v>
      </c>
      <c r="C24" s="67"/>
      <c r="D24" s="19" t="s">
        <v>20</v>
      </c>
      <c r="E24" s="40">
        <v>3354</v>
      </c>
      <c r="F24" s="40">
        <v>10062</v>
      </c>
      <c r="G24" s="40">
        <v>11744.37</v>
      </c>
      <c r="H24" s="6"/>
    </row>
    <row r="25" spans="1:8" x14ac:dyDescent="0.25">
      <c r="A25" s="23"/>
      <c r="B25" s="60" t="s">
        <v>6</v>
      </c>
      <c r="C25" s="61"/>
      <c r="D25" s="62"/>
      <c r="E25" s="36">
        <f t="shared" ref="E25:G25" si="4">SUM(E22:E24)</f>
        <v>16254</v>
      </c>
      <c r="F25" s="36">
        <f t="shared" si="4"/>
        <v>48762</v>
      </c>
      <c r="G25" s="36">
        <f t="shared" si="4"/>
        <v>56915.01</v>
      </c>
      <c r="H25" s="6"/>
    </row>
    <row r="26" spans="1:8" ht="60" customHeight="1" x14ac:dyDescent="0.25">
      <c r="A26" s="55">
        <v>6</v>
      </c>
      <c r="B26" s="25">
        <v>1</v>
      </c>
      <c r="C26" s="63" t="s">
        <v>22</v>
      </c>
      <c r="D26" s="19" t="s">
        <v>23</v>
      </c>
      <c r="E26" s="35">
        <v>2938.8</v>
      </c>
      <c r="F26" s="35">
        <v>8816.4</v>
      </c>
      <c r="G26" s="35">
        <v>4555.1400000000003</v>
      </c>
      <c r="H26" s="6"/>
    </row>
    <row r="27" spans="1:8" ht="63" customHeight="1" x14ac:dyDescent="0.25">
      <c r="A27" s="56"/>
      <c r="B27" s="25">
        <v>2</v>
      </c>
      <c r="C27" s="64"/>
      <c r="D27" s="19" t="s">
        <v>24</v>
      </c>
      <c r="E27" s="35">
        <v>1674.8</v>
      </c>
      <c r="F27" s="35">
        <v>5024.3999999999996</v>
      </c>
      <c r="G27" s="35">
        <v>2595.94</v>
      </c>
      <c r="H27" s="6"/>
    </row>
    <row r="28" spans="1:8" ht="60" customHeight="1" x14ac:dyDescent="0.25">
      <c r="A28" s="56"/>
      <c r="B28" s="25">
        <v>3</v>
      </c>
      <c r="C28" s="64"/>
      <c r="D28" s="19" t="s">
        <v>25</v>
      </c>
      <c r="E28" s="35">
        <v>1678.75</v>
      </c>
      <c r="F28" s="35">
        <v>5036.25</v>
      </c>
      <c r="G28" s="35">
        <v>2602.06</v>
      </c>
      <c r="H28" s="6"/>
    </row>
    <row r="29" spans="1:8" ht="60" customHeight="1" x14ac:dyDescent="0.25">
      <c r="A29" s="56"/>
      <c r="B29" s="25">
        <v>4</v>
      </c>
      <c r="C29" s="64"/>
      <c r="D29" s="19" t="s">
        <v>26</v>
      </c>
      <c r="E29" s="35">
        <v>5751</v>
      </c>
      <c r="F29" s="35">
        <v>17253</v>
      </c>
      <c r="G29" s="35">
        <v>8914.0499999999993</v>
      </c>
      <c r="H29" s="6"/>
    </row>
    <row r="30" spans="1:8" ht="69.75" customHeight="1" x14ac:dyDescent="0.25">
      <c r="A30" s="56"/>
      <c r="B30" s="25">
        <v>5</v>
      </c>
      <c r="C30" s="64"/>
      <c r="D30" s="19" t="s">
        <v>27</v>
      </c>
      <c r="E30" s="35">
        <v>7172.4</v>
      </c>
      <c r="F30" s="35">
        <v>21517.200000000001</v>
      </c>
      <c r="G30" s="35">
        <v>11117.22</v>
      </c>
      <c r="H30" s="6"/>
    </row>
    <row r="31" spans="1:8" ht="72" customHeight="1" x14ac:dyDescent="0.25">
      <c r="A31" s="56"/>
      <c r="B31" s="25">
        <v>6</v>
      </c>
      <c r="C31" s="64"/>
      <c r="D31" s="19" t="s">
        <v>28</v>
      </c>
      <c r="E31" s="35">
        <v>914.85</v>
      </c>
      <c r="F31" s="35">
        <v>2744.55</v>
      </c>
      <c r="G31" s="35">
        <v>1418.02</v>
      </c>
      <c r="H31" s="6"/>
    </row>
    <row r="32" spans="1:8" x14ac:dyDescent="0.25">
      <c r="A32" s="23"/>
      <c r="B32" s="60" t="s">
        <v>6</v>
      </c>
      <c r="C32" s="61"/>
      <c r="D32" s="62"/>
      <c r="E32" s="36">
        <f t="shared" ref="E32:G32" si="5">SUM(E26:E31)</f>
        <v>20130.599999999999</v>
      </c>
      <c r="F32" s="36">
        <f t="shared" si="5"/>
        <v>60391.8</v>
      </c>
      <c r="G32" s="36">
        <f t="shared" si="5"/>
        <v>31202.429999999997</v>
      </c>
      <c r="H32" s="6"/>
    </row>
    <row r="33" spans="1:8" ht="60" customHeight="1" x14ac:dyDescent="0.25">
      <c r="A33" s="57">
        <v>7</v>
      </c>
      <c r="B33" s="25">
        <v>1</v>
      </c>
      <c r="C33" s="66" t="s">
        <v>34</v>
      </c>
      <c r="D33" s="19" t="s">
        <v>35</v>
      </c>
      <c r="E33" s="40">
        <v>3476</v>
      </c>
      <c r="F33" s="40">
        <v>10428</v>
      </c>
      <c r="G33" s="40">
        <v>4345</v>
      </c>
      <c r="H33" s="6"/>
    </row>
    <row r="34" spans="1:8" ht="60" customHeight="1" x14ac:dyDescent="0.25">
      <c r="A34" s="58"/>
      <c r="B34" s="25">
        <v>2</v>
      </c>
      <c r="C34" s="67"/>
      <c r="D34" s="19" t="s">
        <v>36</v>
      </c>
      <c r="E34" s="40">
        <v>6132</v>
      </c>
      <c r="F34" s="40">
        <v>18396</v>
      </c>
      <c r="G34" s="40">
        <v>7665</v>
      </c>
      <c r="H34" s="6"/>
    </row>
    <row r="35" spans="1:8" x14ac:dyDescent="0.25">
      <c r="A35" s="23"/>
      <c r="B35" s="60" t="s">
        <v>6</v>
      </c>
      <c r="C35" s="61"/>
      <c r="D35" s="62"/>
      <c r="E35" s="36">
        <f t="shared" ref="E35:G35" si="6">SUM(E33:E34)</f>
        <v>9608</v>
      </c>
      <c r="F35" s="36">
        <f t="shared" si="6"/>
        <v>28824</v>
      </c>
      <c r="G35" s="36">
        <f t="shared" si="6"/>
        <v>12010</v>
      </c>
      <c r="H35" s="6"/>
    </row>
    <row r="36" spans="1:8" ht="60" customHeight="1" x14ac:dyDescent="0.25">
      <c r="A36" s="55">
        <v>8</v>
      </c>
      <c r="B36" s="25">
        <v>1</v>
      </c>
      <c r="C36" s="63" t="s">
        <v>37</v>
      </c>
      <c r="D36" s="15" t="s">
        <v>38</v>
      </c>
      <c r="E36" s="41">
        <v>2184</v>
      </c>
      <c r="F36" s="42">
        <v>6552</v>
      </c>
      <c r="G36" s="42">
        <v>728</v>
      </c>
      <c r="H36" s="6"/>
    </row>
    <row r="37" spans="1:8" ht="60" customHeight="1" x14ac:dyDescent="0.25">
      <c r="A37" s="56"/>
      <c r="B37" s="25">
        <v>2</v>
      </c>
      <c r="C37" s="64"/>
      <c r="D37" s="15" t="s">
        <v>39</v>
      </c>
      <c r="E37" s="41">
        <v>6300</v>
      </c>
      <c r="F37" s="42">
        <v>18900</v>
      </c>
      <c r="G37" s="42">
        <v>2100</v>
      </c>
      <c r="H37" s="6"/>
    </row>
    <row r="38" spans="1:8" ht="69.75" customHeight="1" x14ac:dyDescent="0.25">
      <c r="A38" s="56"/>
      <c r="B38" s="25">
        <v>3</v>
      </c>
      <c r="C38" s="64"/>
      <c r="D38" s="15" t="s">
        <v>40</v>
      </c>
      <c r="E38" s="41">
        <v>1428</v>
      </c>
      <c r="F38" s="42">
        <v>4284</v>
      </c>
      <c r="G38" s="42">
        <v>476</v>
      </c>
      <c r="H38" s="6"/>
    </row>
    <row r="39" spans="1:8" ht="72.75" customHeight="1" x14ac:dyDescent="0.25">
      <c r="A39" s="59"/>
      <c r="B39" s="25">
        <v>4</v>
      </c>
      <c r="C39" s="64"/>
      <c r="D39" s="15" t="s">
        <v>41</v>
      </c>
      <c r="E39" s="41">
        <v>1596</v>
      </c>
      <c r="F39" s="42">
        <v>4788</v>
      </c>
      <c r="G39" s="42">
        <v>532</v>
      </c>
      <c r="H39" s="6"/>
    </row>
    <row r="40" spans="1:8" x14ac:dyDescent="0.25">
      <c r="A40" s="23"/>
      <c r="B40" s="60" t="s">
        <v>6</v>
      </c>
      <c r="C40" s="61"/>
      <c r="D40" s="62"/>
      <c r="E40" s="36">
        <f t="shared" ref="E40:G40" si="7">SUM(E36:E39)</f>
        <v>11508</v>
      </c>
      <c r="F40" s="36">
        <f t="shared" si="7"/>
        <v>34524</v>
      </c>
      <c r="G40" s="36">
        <f t="shared" si="7"/>
        <v>3836</v>
      </c>
      <c r="H40" s="6"/>
    </row>
    <row r="41" spans="1:8" ht="53.25" customHeight="1" x14ac:dyDescent="0.25">
      <c r="A41" s="55">
        <v>9</v>
      </c>
      <c r="B41" s="69">
        <v>1</v>
      </c>
      <c r="C41" s="63" t="s">
        <v>42</v>
      </c>
      <c r="D41" s="16" t="s">
        <v>43</v>
      </c>
      <c r="E41" s="43">
        <v>2838</v>
      </c>
      <c r="F41" s="44">
        <v>8059.9000000000005</v>
      </c>
      <c r="G41" s="44">
        <v>895.55</v>
      </c>
      <c r="H41" s="6"/>
    </row>
    <row r="42" spans="1:8" ht="51.75" customHeight="1" x14ac:dyDescent="0.25">
      <c r="A42" s="56"/>
      <c r="B42" s="70"/>
      <c r="C42" s="64"/>
      <c r="D42" s="17" t="s">
        <v>44</v>
      </c>
      <c r="E42" s="43">
        <v>3354</v>
      </c>
      <c r="F42" s="44">
        <v>9448.2200000000012</v>
      </c>
      <c r="G42" s="44">
        <v>1049.8</v>
      </c>
      <c r="H42" s="6"/>
    </row>
    <row r="43" spans="1:8" ht="49.5" customHeight="1" x14ac:dyDescent="0.25">
      <c r="A43" s="56"/>
      <c r="B43" s="70"/>
      <c r="C43" s="64"/>
      <c r="D43" s="17" t="s">
        <v>45</v>
      </c>
      <c r="E43" s="43">
        <v>3612</v>
      </c>
      <c r="F43" s="44">
        <v>10149.719999999999</v>
      </c>
      <c r="G43" s="44">
        <v>1137.6300000000001</v>
      </c>
      <c r="H43" s="6"/>
    </row>
    <row r="44" spans="1:8" ht="60" customHeight="1" x14ac:dyDescent="0.25">
      <c r="A44" s="59"/>
      <c r="B44" s="71"/>
      <c r="C44" s="68"/>
      <c r="D44" s="17" t="s">
        <v>46</v>
      </c>
      <c r="E44" s="45">
        <v>1548</v>
      </c>
      <c r="F44" s="46">
        <v>4328.95</v>
      </c>
      <c r="G44" s="46">
        <v>481</v>
      </c>
      <c r="H44" s="6"/>
    </row>
    <row r="45" spans="1:8" x14ac:dyDescent="0.25">
      <c r="A45" s="23"/>
      <c r="B45" s="60" t="s">
        <v>6</v>
      </c>
      <c r="C45" s="61"/>
      <c r="D45" s="62"/>
      <c r="E45" s="39">
        <f t="shared" ref="E45:G45" si="8">SUM(E41:E44)</f>
        <v>11352</v>
      </c>
      <c r="F45" s="39">
        <f t="shared" si="8"/>
        <v>31986.790000000005</v>
      </c>
      <c r="G45" s="39">
        <f t="shared" si="8"/>
        <v>3563.98</v>
      </c>
      <c r="H45" s="6"/>
    </row>
    <row r="46" spans="1:8" ht="60" customHeight="1" x14ac:dyDescent="0.25">
      <c r="A46" s="55">
        <v>10</v>
      </c>
      <c r="B46" s="25">
        <v>1</v>
      </c>
      <c r="C46" s="63" t="s">
        <v>47</v>
      </c>
      <c r="D46" s="19" t="s">
        <v>48</v>
      </c>
      <c r="E46" s="42">
        <v>27541.5</v>
      </c>
      <c r="F46" s="42">
        <v>82624.5</v>
      </c>
      <c r="G46" s="42">
        <v>30508.5</v>
      </c>
      <c r="H46" s="6"/>
    </row>
    <row r="47" spans="1:8" ht="60" customHeight="1" x14ac:dyDescent="0.25">
      <c r="A47" s="56"/>
      <c r="B47" s="25">
        <v>2</v>
      </c>
      <c r="C47" s="64"/>
      <c r="D47" s="19" t="s">
        <v>49</v>
      </c>
      <c r="E47" s="42">
        <v>24587.4</v>
      </c>
      <c r="F47" s="42">
        <v>73762.2</v>
      </c>
      <c r="G47" s="42">
        <v>24377.8</v>
      </c>
      <c r="H47" s="6"/>
    </row>
    <row r="48" spans="1:8" ht="197.25" customHeight="1" x14ac:dyDescent="0.25">
      <c r="A48" s="56"/>
      <c r="B48" s="25">
        <v>3</v>
      </c>
      <c r="C48" s="64"/>
      <c r="D48" s="19" t="s">
        <v>50</v>
      </c>
      <c r="E48" s="42">
        <v>13860</v>
      </c>
      <c r="F48" s="42">
        <v>41580</v>
      </c>
      <c r="G48" s="42">
        <v>13979</v>
      </c>
      <c r="H48" s="6"/>
    </row>
    <row r="49" spans="1:9" x14ac:dyDescent="0.25">
      <c r="A49" s="23"/>
      <c r="B49" s="60" t="s">
        <v>6</v>
      </c>
      <c r="C49" s="61"/>
      <c r="D49" s="62"/>
      <c r="E49" s="36">
        <f t="shared" ref="E49:G49" si="9">SUM(E46:E48)</f>
        <v>65988.899999999994</v>
      </c>
      <c r="F49" s="36">
        <f t="shared" si="9"/>
        <v>197966.7</v>
      </c>
      <c r="G49" s="36">
        <f t="shared" si="9"/>
        <v>68865.3</v>
      </c>
      <c r="H49" s="6"/>
    </row>
    <row r="50" spans="1:9" ht="60" customHeight="1" x14ac:dyDescent="0.25">
      <c r="A50" s="55">
        <v>11</v>
      </c>
      <c r="B50" s="47">
        <v>1</v>
      </c>
      <c r="C50" s="65" t="s">
        <v>52</v>
      </c>
      <c r="D50" s="48">
        <v>10</v>
      </c>
      <c r="E50" s="41">
        <v>10150.4</v>
      </c>
      <c r="F50" s="41">
        <v>30451</v>
      </c>
      <c r="G50" s="41">
        <v>3451.34</v>
      </c>
      <c r="H50" s="12"/>
      <c r="I50" s="13"/>
    </row>
    <row r="51" spans="1:9" ht="60" customHeight="1" x14ac:dyDescent="0.25">
      <c r="A51" s="56"/>
      <c r="B51" s="47">
        <v>2</v>
      </c>
      <c r="C51" s="65"/>
      <c r="D51" s="48">
        <v>11</v>
      </c>
      <c r="E51" s="41">
        <v>22041</v>
      </c>
      <c r="F51" s="41">
        <v>66123</v>
      </c>
      <c r="G51" s="41">
        <v>7493.94</v>
      </c>
      <c r="H51" s="12"/>
      <c r="I51" s="13"/>
    </row>
    <row r="52" spans="1:9" ht="60" customHeight="1" x14ac:dyDescent="0.25">
      <c r="A52" s="56"/>
      <c r="B52" s="47">
        <v>3</v>
      </c>
      <c r="C52" s="65"/>
      <c r="D52" s="48">
        <v>12</v>
      </c>
      <c r="E52" s="41">
        <v>26419.4</v>
      </c>
      <c r="F52" s="41">
        <v>79258</v>
      </c>
      <c r="G52" s="41">
        <v>8982.7999999999993</v>
      </c>
      <c r="H52" s="12"/>
      <c r="I52" s="13"/>
    </row>
    <row r="53" spans="1:9" ht="60" customHeight="1" x14ac:dyDescent="0.25">
      <c r="A53" s="56"/>
      <c r="B53" s="47">
        <v>4</v>
      </c>
      <c r="C53" s="65"/>
      <c r="D53" s="48">
        <v>13</v>
      </c>
      <c r="E53" s="41">
        <v>31234.3</v>
      </c>
      <c r="F53" s="41">
        <v>93702</v>
      </c>
      <c r="G53" s="41">
        <v>10620.56</v>
      </c>
      <c r="H53" s="12"/>
      <c r="I53" s="13"/>
    </row>
    <row r="54" spans="1:9" ht="60" customHeight="1" x14ac:dyDescent="0.25">
      <c r="A54" s="56"/>
      <c r="B54" s="47">
        <v>5</v>
      </c>
      <c r="C54" s="65"/>
      <c r="D54" s="48">
        <v>14</v>
      </c>
      <c r="E54" s="41">
        <v>4160</v>
      </c>
      <c r="F54" s="41">
        <v>12480</v>
      </c>
      <c r="G54" s="41">
        <v>1414.4</v>
      </c>
      <c r="H54" s="12"/>
      <c r="I54" s="13"/>
    </row>
    <row r="55" spans="1:9" ht="60" customHeight="1" x14ac:dyDescent="0.25">
      <c r="A55" s="56"/>
      <c r="B55" s="47">
        <v>6</v>
      </c>
      <c r="C55" s="65"/>
      <c r="D55" s="48">
        <v>15</v>
      </c>
      <c r="E55" s="41">
        <v>12289.8</v>
      </c>
      <c r="F55" s="41">
        <v>36869</v>
      </c>
      <c r="G55" s="41">
        <v>4178.93</v>
      </c>
      <c r="H55" s="12"/>
      <c r="I55" s="13"/>
    </row>
    <row r="56" spans="1:9" ht="60" customHeight="1" x14ac:dyDescent="0.25">
      <c r="A56" s="56"/>
      <c r="B56" s="47">
        <v>7</v>
      </c>
      <c r="C56" s="65"/>
      <c r="D56" s="48">
        <v>16</v>
      </c>
      <c r="E56" s="41">
        <v>4233</v>
      </c>
      <c r="F56" s="41">
        <v>12699</v>
      </c>
      <c r="G56" s="41">
        <v>1439.22</v>
      </c>
      <c r="H56" s="12"/>
      <c r="I56" s="13"/>
    </row>
    <row r="57" spans="1:9" ht="60" customHeight="1" x14ac:dyDescent="0.25">
      <c r="A57" s="56"/>
      <c r="B57" s="47">
        <v>8</v>
      </c>
      <c r="C57" s="65"/>
      <c r="D57" s="48">
        <v>17</v>
      </c>
      <c r="E57" s="41">
        <v>6758.4</v>
      </c>
      <c r="F57" s="41">
        <v>20275</v>
      </c>
      <c r="G57" s="41">
        <v>2298.0500000000002</v>
      </c>
      <c r="H57" s="12"/>
      <c r="I57" s="13"/>
    </row>
    <row r="58" spans="1:9" ht="60" customHeight="1" x14ac:dyDescent="0.25">
      <c r="A58" s="56"/>
      <c r="B58" s="47">
        <v>9</v>
      </c>
      <c r="C58" s="65"/>
      <c r="D58" s="48">
        <v>18</v>
      </c>
      <c r="E58" s="41">
        <v>10269.200000000001</v>
      </c>
      <c r="F58" s="41">
        <v>30807</v>
      </c>
      <c r="G58" s="41">
        <v>3492.13</v>
      </c>
      <c r="H58" s="12"/>
      <c r="I58" s="13"/>
    </row>
    <row r="59" spans="1:9" ht="60" customHeight="1" x14ac:dyDescent="0.25">
      <c r="A59" s="56"/>
      <c r="B59" s="47">
        <v>10</v>
      </c>
      <c r="C59" s="65"/>
      <c r="D59" s="48">
        <v>20</v>
      </c>
      <c r="E59" s="41">
        <v>11531.6</v>
      </c>
      <c r="F59" s="41">
        <v>34594</v>
      </c>
      <c r="G59" s="41">
        <v>3921.55</v>
      </c>
      <c r="H59" s="12"/>
      <c r="I59" s="13"/>
    </row>
    <row r="60" spans="1:9" ht="60" customHeight="1" x14ac:dyDescent="0.25">
      <c r="A60" s="56"/>
      <c r="B60" s="47">
        <v>11</v>
      </c>
      <c r="C60" s="65"/>
      <c r="D60" s="48">
        <v>24</v>
      </c>
      <c r="E60" s="41">
        <v>4332.8</v>
      </c>
      <c r="F60" s="41">
        <v>12998</v>
      </c>
      <c r="G60" s="41">
        <v>1473.55</v>
      </c>
      <c r="H60" s="12"/>
      <c r="I60" s="13"/>
    </row>
    <row r="61" spans="1:9" ht="15.75" customHeight="1" x14ac:dyDescent="0.25">
      <c r="A61" s="23"/>
      <c r="B61" s="78" t="s">
        <v>6</v>
      </c>
      <c r="C61" s="79"/>
      <c r="D61" s="80"/>
      <c r="E61" s="39">
        <f t="shared" ref="E61:G61" si="10">SUM(E50:E60)</f>
        <v>143419.9</v>
      </c>
      <c r="F61" s="39">
        <f t="shared" si="10"/>
        <v>430256</v>
      </c>
      <c r="G61" s="39">
        <f t="shared" si="10"/>
        <v>48766.470000000008</v>
      </c>
      <c r="H61" s="6"/>
    </row>
    <row r="62" spans="1:9" ht="60" customHeight="1" x14ac:dyDescent="0.25">
      <c r="A62" s="55">
        <v>12</v>
      </c>
      <c r="B62" s="47">
        <v>1</v>
      </c>
      <c r="C62" s="65" t="s">
        <v>51</v>
      </c>
      <c r="D62" s="49" t="s">
        <v>61</v>
      </c>
      <c r="E62" s="50">
        <v>6952</v>
      </c>
      <c r="F62" s="51">
        <v>20856</v>
      </c>
      <c r="G62" s="52">
        <v>10288.959999999999</v>
      </c>
      <c r="H62" s="6"/>
    </row>
    <row r="63" spans="1:9" ht="60" customHeight="1" x14ac:dyDescent="0.25">
      <c r="A63" s="56"/>
      <c r="B63" s="47">
        <v>2</v>
      </c>
      <c r="C63" s="65"/>
      <c r="D63" s="49" t="s">
        <v>62</v>
      </c>
      <c r="E63" s="50">
        <v>360</v>
      </c>
      <c r="F63" s="52">
        <v>1080</v>
      </c>
      <c r="G63" s="52">
        <v>1861.2</v>
      </c>
      <c r="H63" s="6"/>
    </row>
    <row r="64" spans="1:9" ht="60" customHeight="1" x14ac:dyDescent="0.25">
      <c r="A64" s="56"/>
      <c r="B64" s="47">
        <v>3</v>
      </c>
      <c r="C64" s="65"/>
      <c r="D64" s="49" t="s">
        <v>63</v>
      </c>
      <c r="E64" s="50">
        <v>1872</v>
      </c>
      <c r="F64" s="52">
        <v>5616</v>
      </c>
      <c r="G64" s="52">
        <v>4680</v>
      </c>
      <c r="H64" s="6"/>
    </row>
    <row r="65" spans="1:8" x14ac:dyDescent="0.25">
      <c r="A65" s="23"/>
      <c r="B65" s="78" t="s">
        <v>6</v>
      </c>
      <c r="C65" s="79"/>
      <c r="D65" s="80"/>
      <c r="E65" s="39">
        <f>SUM(E62:E64)</f>
        <v>9184</v>
      </c>
      <c r="F65" s="39">
        <f>SUM(F62:F64)</f>
        <v>27552</v>
      </c>
      <c r="G65" s="39">
        <f>SUM(G62:G64)</f>
        <v>16830.16</v>
      </c>
      <c r="H65" s="6"/>
    </row>
    <row r="66" spans="1:8" ht="60" customHeight="1" x14ac:dyDescent="0.25">
      <c r="A66" s="55">
        <v>13</v>
      </c>
      <c r="B66" s="47">
        <v>1</v>
      </c>
      <c r="C66" s="65" t="s">
        <v>55</v>
      </c>
      <c r="D66" s="49" t="s">
        <v>53</v>
      </c>
      <c r="E66" s="41">
        <v>15054</v>
      </c>
      <c r="F66" s="41">
        <v>21677.759999999998</v>
      </c>
      <c r="G66" s="41">
        <v>2488.36</v>
      </c>
      <c r="H66" s="6"/>
    </row>
    <row r="67" spans="1:8" ht="60" customHeight="1" x14ac:dyDescent="0.25">
      <c r="A67" s="56"/>
      <c r="B67" s="47">
        <v>2</v>
      </c>
      <c r="C67" s="65"/>
      <c r="D67" s="49" t="s">
        <v>54</v>
      </c>
      <c r="E67" s="41">
        <v>2924</v>
      </c>
      <c r="F67" s="41">
        <v>4619.92</v>
      </c>
      <c r="G67" s="41">
        <v>524.79999999999995</v>
      </c>
      <c r="H67" s="6"/>
    </row>
    <row r="68" spans="1:8" x14ac:dyDescent="0.25">
      <c r="A68" s="23"/>
      <c r="B68" s="78" t="s">
        <v>6</v>
      </c>
      <c r="C68" s="79"/>
      <c r="D68" s="80"/>
      <c r="E68" s="39">
        <f t="shared" ref="E68:G68" si="11">SUM(E66:E67)</f>
        <v>17978</v>
      </c>
      <c r="F68" s="39">
        <f t="shared" si="11"/>
        <v>26297.68</v>
      </c>
      <c r="G68" s="39">
        <f t="shared" si="11"/>
        <v>3013.16</v>
      </c>
      <c r="H68" s="6"/>
    </row>
    <row r="69" spans="1:8" ht="60" customHeight="1" x14ac:dyDescent="0.25">
      <c r="A69" s="55">
        <v>14</v>
      </c>
      <c r="B69" s="47">
        <v>1</v>
      </c>
      <c r="C69" s="65" t="s">
        <v>56</v>
      </c>
      <c r="D69" s="53" t="s">
        <v>57</v>
      </c>
      <c r="E69" s="41">
        <v>3104.7</v>
      </c>
      <c r="F69" s="41">
        <v>9314.1</v>
      </c>
      <c r="G69" s="41">
        <v>5433.23</v>
      </c>
      <c r="H69" s="6"/>
    </row>
    <row r="70" spans="1:8" ht="60" customHeight="1" x14ac:dyDescent="0.25">
      <c r="A70" s="56"/>
      <c r="B70" s="47">
        <v>2</v>
      </c>
      <c r="C70" s="65"/>
      <c r="D70" s="53" t="s">
        <v>58</v>
      </c>
      <c r="E70" s="41">
        <v>6274.18</v>
      </c>
      <c r="F70" s="41">
        <v>18822.54</v>
      </c>
      <c r="G70" s="41">
        <v>10979.82</v>
      </c>
      <c r="H70" s="6"/>
    </row>
    <row r="71" spans="1:8" ht="60" customHeight="1" x14ac:dyDescent="0.25">
      <c r="A71" s="56"/>
      <c r="B71" s="47">
        <v>3</v>
      </c>
      <c r="C71" s="65"/>
      <c r="D71" s="53" t="s">
        <v>59</v>
      </c>
      <c r="E71" s="41">
        <v>3057.3</v>
      </c>
      <c r="F71" s="41">
        <v>9171.9</v>
      </c>
      <c r="G71" s="41">
        <v>5350.28</v>
      </c>
      <c r="H71" s="6"/>
    </row>
    <row r="72" spans="1:8" ht="60" customHeight="1" x14ac:dyDescent="0.25">
      <c r="A72" s="56"/>
      <c r="B72" s="47">
        <v>4</v>
      </c>
      <c r="C72" s="65"/>
      <c r="D72" s="53" t="s">
        <v>60</v>
      </c>
      <c r="E72" s="41">
        <v>6621.78</v>
      </c>
      <c r="F72" s="41">
        <v>19865.34</v>
      </c>
      <c r="G72" s="41">
        <v>11588.12</v>
      </c>
      <c r="H72" s="6"/>
    </row>
    <row r="73" spans="1:8" x14ac:dyDescent="0.25">
      <c r="A73" s="4"/>
      <c r="B73" s="75" t="s">
        <v>6</v>
      </c>
      <c r="C73" s="76"/>
      <c r="D73" s="77"/>
      <c r="E73" s="5">
        <f t="shared" ref="E73:G73" si="12">SUM(E69:E72)</f>
        <v>19057.96</v>
      </c>
      <c r="F73" s="5">
        <f t="shared" si="12"/>
        <v>57173.880000000005</v>
      </c>
      <c r="G73" s="5">
        <f t="shared" si="12"/>
        <v>33351.449999999997</v>
      </c>
      <c r="H73" s="6"/>
    </row>
    <row r="74" spans="1:8" ht="18.75" x14ac:dyDescent="0.3">
      <c r="A74" s="4"/>
      <c r="B74" s="74" t="s">
        <v>7</v>
      </c>
      <c r="C74" s="74"/>
      <c r="D74" s="74"/>
      <c r="E74" s="14">
        <f t="shared" ref="E74:G74" si="13">E11+E16+E19+E21+E25+E32+E35+E40+E45+E49+E61+E65+E68+E73</f>
        <v>384899.96</v>
      </c>
      <c r="F74" s="14">
        <f t="shared" si="13"/>
        <v>1124990.6499999999</v>
      </c>
      <c r="G74" s="14">
        <f t="shared" si="13"/>
        <v>378491.43</v>
      </c>
      <c r="H74" s="6"/>
    </row>
    <row r="78" spans="1:8" x14ac:dyDescent="0.25">
      <c r="E78" s="8"/>
    </row>
    <row r="79" spans="1:8" x14ac:dyDescent="0.25">
      <c r="E79" s="8"/>
    </row>
    <row r="80" spans="1:8" x14ac:dyDescent="0.25">
      <c r="E80" s="8"/>
    </row>
  </sheetData>
  <customSheetViews>
    <customSheetView guid="{EE2EE9F2-E2C4-4412-A7CC-5530A02A20C4}" scale="70" showPageBreaks="1" fitToPage="1" hiddenRows="1">
      <pane xSplit="4" ySplit="5" topLeftCell="E67" activePane="bottomRight" state="frozen"/>
      <selection pane="bottomRight" activeCell="H88" sqref="H88"/>
      <pageMargins left="0.7" right="0.7" top="0.75" bottom="0.75" header="0.51180555555555496" footer="0.51180555555555496"/>
      <pageSetup paperSize="8" scale="45" firstPageNumber="0" fitToHeight="0" orientation="landscape" r:id="rId1"/>
    </customSheetView>
    <customSheetView guid="{0ACFA6AD-84D1-463E-A608-D91D13836A95}" scale="70" fitToPage="1">
      <pane xSplit="4" ySplit="5" topLeftCell="E45" activePane="bottomRight" state="frozen"/>
      <selection pane="bottomRight" activeCell="A48" sqref="A48:A50"/>
      <pageMargins left="0.7" right="0.7" top="0.75" bottom="0.75" header="0.51180555555555496" footer="0.51180555555555496"/>
      <pageSetup paperSize="8" scale="46" firstPageNumber="0" fitToHeight="0" orientation="landscape" r:id="rId2"/>
    </customSheetView>
    <customSheetView guid="{9F8EDB3B-3918-4D2F-BAE6-6DC4C9CC224E}" scale="70" showPageBreaks="1" fitToPage="1" hiddenRows="1">
      <pane xSplit="4" ySplit="5" topLeftCell="E6" activePane="bottomRight" state="frozen"/>
      <selection pane="bottomRight" activeCell="G87" sqref="G87"/>
      <pageMargins left="0.7" right="0.7" top="0.75" bottom="0.75" header="0.51180555555555496" footer="0.51180555555555496"/>
      <pageSetup paperSize="8" scale="46" firstPageNumber="0" fitToHeight="0" orientation="landscape" r:id="rId3"/>
    </customSheetView>
    <customSheetView guid="{27711946-34FC-4829-8D04-6BCEF823D0BA}" scale="70" fitToPage="1">
      <pane xSplit="4" ySplit="5" topLeftCell="E39" activePane="bottomRight" state="frozen"/>
      <selection pane="bottomRight" activeCell="A43" sqref="A43:A46"/>
      <pageMargins left="0.7" right="0.7" top="0.75" bottom="0.75" header="0.51180555555555496" footer="0.51180555555555496"/>
      <pageSetup paperSize="8" scale="50" firstPageNumber="0" fitToHeight="0" orientation="landscape" r:id="rId4"/>
    </customSheetView>
  </customSheetViews>
  <mergeCells count="45">
    <mergeCell ref="B61:D61"/>
    <mergeCell ref="B21:D21"/>
    <mergeCell ref="C26:C31"/>
    <mergeCell ref="B25:D25"/>
    <mergeCell ref="B40:D40"/>
    <mergeCell ref="B35:D35"/>
    <mergeCell ref="B49:D49"/>
    <mergeCell ref="C50:C60"/>
    <mergeCell ref="A69:A72"/>
    <mergeCell ref="A62:A64"/>
    <mergeCell ref="A66:A67"/>
    <mergeCell ref="B74:D74"/>
    <mergeCell ref="C69:C72"/>
    <mergeCell ref="B73:D73"/>
    <mergeCell ref="B68:D68"/>
    <mergeCell ref="C66:C67"/>
    <mergeCell ref="B65:D65"/>
    <mergeCell ref="C62:C64"/>
    <mergeCell ref="C12:C14"/>
    <mergeCell ref="C41:C44"/>
    <mergeCell ref="B41:B44"/>
    <mergeCell ref="A50:A60"/>
    <mergeCell ref="C46:C48"/>
    <mergeCell ref="B45:D45"/>
    <mergeCell ref="A41:A44"/>
    <mergeCell ref="B13:B14"/>
    <mergeCell ref="A12:A14"/>
    <mergeCell ref="D13:D14"/>
    <mergeCell ref="A46:A48"/>
    <mergeCell ref="A3:G3"/>
    <mergeCell ref="A26:A31"/>
    <mergeCell ref="A33:A34"/>
    <mergeCell ref="A36:A39"/>
    <mergeCell ref="A17:A18"/>
    <mergeCell ref="A22:A24"/>
    <mergeCell ref="B19:D19"/>
    <mergeCell ref="C6:C10"/>
    <mergeCell ref="B11:D11"/>
    <mergeCell ref="B16:D16"/>
    <mergeCell ref="C17:C18"/>
    <mergeCell ref="A6:A10"/>
    <mergeCell ref="C22:C24"/>
    <mergeCell ref="B32:D32"/>
    <mergeCell ref="C33:C34"/>
    <mergeCell ref="C36:C39"/>
  </mergeCells>
  <pageMargins left="0.7" right="0.7" top="0.75" bottom="0.75" header="0.51180555555555496" footer="0.51180555555555496"/>
  <pageSetup paperSize="8" scale="45" firstPageNumber="0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Gaura</dc:creator>
  <dc:description/>
  <cp:lastModifiedBy>Urszula Czerkawska</cp:lastModifiedBy>
  <cp:revision>3</cp:revision>
  <cp:lastPrinted>2021-10-25T11:57:48Z</cp:lastPrinted>
  <dcterms:created xsi:type="dcterms:W3CDTF">2019-08-20T07:50:51Z</dcterms:created>
  <dcterms:modified xsi:type="dcterms:W3CDTF">2021-10-29T08:27:18Z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